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5B656592-D165-4A0D-BCFE-3644308EC4B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棚卸管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10" i="1" l="1"/>
  <c r="N10" i="1" s="1"/>
  <c r="L11" i="1"/>
  <c r="N11" i="1"/>
  <c r="O11" i="1" s="1"/>
  <c r="L12" i="1"/>
  <c r="N12" i="1"/>
  <c r="O12" i="1" s="1"/>
  <c r="L13" i="1"/>
  <c r="N13" i="1"/>
  <c r="O13" i="1"/>
  <c r="P13" i="1"/>
  <c r="Q13" i="1" s="1"/>
  <c r="L14" i="1"/>
  <c r="N14" i="1" s="1"/>
  <c r="L15" i="1"/>
  <c r="N15" i="1"/>
  <c r="O15" i="1" s="1"/>
  <c r="L16" i="1"/>
  <c r="N16" i="1"/>
  <c r="O16" i="1"/>
  <c r="P16" i="1"/>
  <c r="Q16" i="1"/>
  <c r="L17" i="1"/>
  <c r="N17" i="1"/>
  <c r="O17" i="1" s="1"/>
  <c r="L18" i="1"/>
  <c r="N18" i="1" s="1"/>
  <c r="L19" i="1"/>
  <c r="N19" i="1"/>
  <c r="O19" i="1" s="1"/>
  <c r="L20" i="1"/>
  <c r="N20" i="1"/>
  <c r="O20" i="1"/>
  <c r="P20" i="1"/>
  <c r="Q20" i="1"/>
  <c r="L21" i="1"/>
  <c r="N21" i="1" s="1"/>
  <c r="L22" i="1"/>
  <c r="N22" i="1" s="1"/>
  <c r="L23" i="1"/>
  <c r="N23" i="1"/>
  <c r="O23" i="1" s="1"/>
  <c r="L9" i="1"/>
  <c r="N9" i="1" s="1"/>
  <c r="L8" i="1"/>
  <c r="N8" i="1" s="1"/>
  <c r="L7" i="1"/>
  <c r="N7" i="1" s="1"/>
  <c r="L6" i="1"/>
  <c r="N6" i="1" s="1"/>
  <c r="L5" i="1"/>
  <c r="N5" i="1" s="1"/>
  <c r="O21" i="1" l="1"/>
  <c r="P21" i="1"/>
  <c r="Q21" i="1" s="1"/>
  <c r="P14" i="1"/>
  <c r="Q14" i="1" s="1"/>
  <c r="O14" i="1"/>
  <c r="P22" i="1"/>
  <c r="Q22" i="1" s="1"/>
  <c r="O22" i="1"/>
  <c r="O18" i="1"/>
  <c r="P18" i="1"/>
  <c r="Q18" i="1" s="1"/>
  <c r="P10" i="1"/>
  <c r="Q10" i="1" s="1"/>
  <c r="O10" i="1"/>
  <c r="P17" i="1"/>
  <c r="Q17" i="1" s="1"/>
  <c r="P12" i="1"/>
  <c r="Q12" i="1" s="1"/>
  <c r="P23" i="1"/>
  <c r="Q23" i="1" s="1"/>
  <c r="P19" i="1"/>
  <c r="Q19" i="1" s="1"/>
  <c r="P15" i="1"/>
  <c r="Q15" i="1" s="1"/>
  <c r="P11" i="1"/>
  <c r="Q11" i="1" s="1"/>
  <c r="P5" i="1"/>
  <c r="Q5" i="1" s="1"/>
  <c r="O5" i="1"/>
  <c r="P6" i="1"/>
  <c r="Q6" i="1" s="1"/>
  <c r="O6" i="1"/>
  <c r="P7" i="1"/>
  <c r="Q7" i="1" s="1"/>
  <c r="O7" i="1"/>
  <c r="P8" i="1"/>
  <c r="Q8" i="1" s="1"/>
  <c r="O8" i="1"/>
  <c r="P9" i="1"/>
  <c r="Q9" i="1" s="1"/>
  <c r="O9" i="1"/>
</calcChain>
</file>

<file path=xl/sharedStrings.xml><?xml version="1.0" encoding="utf-8"?>
<sst xmlns="http://schemas.openxmlformats.org/spreadsheetml/2006/main" count="65" uniqueCount="59">
  <si>
    <t>棚卸日</t>
  </si>
  <si>
    <t>メーカー</t>
  </si>
  <si>
    <t>商品名</t>
  </si>
  <si>
    <t>型番</t>
  </si>
  <si>
    <t>SKU</t>
  </si>
  <si>
    <t>単価</t>
  </si>
  <si>
    <t>入庫数</t>
  </si>
  <si>
    <t>出庫数</t>
  </si>
  <si>
    <t>差異率</t>
  </si>
  <si>
    <t>警告</t>
  </si>
  <si>
    <t>差異区分</t>
  </si>
  <si>
    <t>原因</t>
  </si>
  <si>
    <t>是正措置</t>
  </si>
  <si>
    <t>2026/02/21</t>
  </si>
  <si>
    <t>大型冷蔵庫</t>
  </si>
  <si>
    <t>AR-508X</t>
  </si>
  <si>
    <t>倉庫A</t>
  </si>
  <si>
    <t>入力ミス</t>
  </si>
  <si>
    <t>出庫入力漏れ</t>
  </si>
  <si>
    <t>入力ルール再周知</t>
  </si>
  <si>
    <t>ドラム洗濯機</t>
  </si>
  <si>
    <t>LX-W114</t>
  </si>
  <si>
    <t>計上漏れ</t>
  </si>
  <si>
    <t>入庫伝票未反映</t>
  </si>
  <si>
    <t>入庫処理フロー見直し</t>
  </si>
  <si>
    <t>4Kテレビ</t>
  </si>
  <si>
    <t>ZV-55Pro</t>
  </si>
  <si>
    <t>倉庫B</t>
  </si>
  <si>
    <t>紛失</t>
  </si>
  <si>
    <t>棚卸時数量不足</t>
  </si>
  <si>
    <t>防犯カメラ確認</t>
  </si>
  <si>
    <t>高性能エアコン</t>
  </si>
  <si>
    <t>NC-56Ultra</t>
  </si>
  <si>
    <t>破損</t>
  </si>
  <si>
    <t>輸送時破損</t>
  </si>
  <si>
    <t>配送業者へ報告</t>
  </si>
  <si>
    <t>高機能電子レンジ</t>
  </si>
  <si>
    <t>OB-3000Neo</t>
  </si>
  <si>
    <t>倉庫C</t>
  </si>
  <si>
    <t>展示使用</t>
  </si>
  <si>
    <t>展示品戻し忘れ</t>
  </si>
  <si>
    <t>展示管理表追加</t>
  </si>
  <si>
    <t>在庫数</t>
    <rPh sb="2" eb="3">
      <t>スウ</t>
    </rPh>
    <phoneticPr fontId="2"/>
  </si>
  <si>
    <t>棚卸管理特化型</t>
    <phoneticPr fontId="2"/>
  </si>
  <si>
    <t>理論
在庫</t>
    <phoneticPr fontId="2"/>
  </si>
  <si>
    <t>実地
棚卸数</t>
    <phoneticPr fontId="2"/>
  </si>
  <si>
    <t>差異
数量</t>
    <phoneticPr fontId="2"/>
  </si>
  <si>
    <t>差異
金額</t>
    <phoneticPr fontId="2"/>
  </si>
  <si>
    <t>保管
場所</t>
    <phoneticPr fontId="2"/>
  </si>
  <si>
    <t>AURORA</t>
    <phoneticPr fontId="2"/>
  </si>
  <si>
    <t>LUMIXA</t>
    <phoneticPr fontId="2"/>
  </si>
  <si>
    <t>ZENITH</t>
    <phoneticPr fontId="2"/>
  </si>
  <si>
    <t>NEXA</t>
    <phoneticPr fontId="2"/>
  </si>
  <si>
    <t>ORBIT</t>
    <phoneticPr fontId="2"/>
  </si>
  <si>
    <t>SKU201</t>
    <phoneticPr fontId="2"/>
  </si>
  <si>
    <t>SKU202</t>
    <phoneticPr fontId="2"/>
  </si>
  <si>
    <t>SKU203</t>
    <phoneticPr fontId="2"/>
  </si>
  <si>
    <t>SKU204</t>
    <phoneticPr fontId="2"/>
  </si>
  <si>
    <t>SKU205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</si>
</sst>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0.0%"/>
  </numFmts>
  <fonts count="7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Meiryo UI"/>
      <family val="3"/>
      <charset val="128"/>
    </font>
    <font>
      <b/>
      <sz val="16"/>
      <color theme="0"/>
      <name val="Meiryo UI"/>
      <family val="3"/>
      <charset val="128"/>
    </font>
    <font>
      <sz val="12"/>
      <color theme="1"/>
      <name val="Meiryo UI"/>
      <family val="3"/>
      <charset val="128"/>
    </font>
    <font>
      <sz val="26"/>
      <name val="Meiryo UI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rgb="FF00FFFF"/>
        <bgColor theme="8" tint="0.59999389629810485"/>
      </patternFill>
    </fill>
    <fill>
      <patternFill patternType="solid">
        <fgColor rgb="FF00FFFF"/>
        <bgColor theme="8" tint="0.7999816888943144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6" fontId="1" fillId="0" borderId="0" applyFont="0" applyFill="0" applyBorder="0" applyAlignment="0" applyProtection="0">
      <alignment vertical="center"/>
    </xf>
  </cellStyleXfs>
  <cellXfs count="55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right" vertical="center" indent="1"/>
    </xf>
    <xf numFmtId="0" fontId="5" fillId="3" borderId="8" xfId="0" applyFont="1" applyFill="1" applyBorder="1" applyAlignment="1">
      <alignment horizontal="left" vertical="center" indent="1"/>
    </xf>
    <xf numFmtId="0" fontId="5" fillId="3" borderId="8" xfId="0" applyFont="1" applyFill="1" applyBorder="1" applyAlignment="1">
      <alignment horizontal="right" vertical="center" indent="1"/>
    </xf>
    <xf numFmtId="6" fontId="5" fillId="3" borderId="8" xfId="1" applyFont="1" applyFill="1" applyBorder="1" applyAlignment="1">
      <alignment horizontal="right" vertical="center" indent="1"/>
    </xf>
    <xf numFmtId="0" fontId="5" fillId="3" borderId="8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right" vertical="center" indent="1"/>
    </xf>
    <xf numFmtId="0" fontId="5" fillId="5" borderId="8" xfId="0" applyNumberFormat="1" applyFont="1" applyFill="1" applyBorder="1" applyAlignment="1">
      <alignment horizontal="right" vertical="center" indent="1"/>
    </xf>
    <xf numFmtId="176" fontId="5" fillId="3" borderId="8" xfId="0" applyNumberFormat="1" applyFont="1" applyFill="1" applyBorder="1" applyAlignment="1">
      <alignment horizontal="right" vertical="center" indent="1"/>
    </xf>
    <xf numFmtId="0" fontId="5" fillId="3" borderId="9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right" vertical="center" indent="1"/>
    </xf>
    <xf numFmtId="0" fontId="5" fillId="4" borderId="1" xfId="0" applyFont="1" applyFill="1" applyBorder="1" applyAlignment="1">
      <alignment horizontal="left" vertical="center" indent="1"/>
    </xf>
    <xf numFmtId="0" fontId="5" fillId="4" borderId="1" xfId="0" applyFont="1" applyFill="1" applyBorder="1" applyAlignment="1">
      <alignment horizontal="right" vertical="center" indent="1"/>
    </xf>
    <xf numFmtId="6" fontId="5" fillId="4" borderId="1" xfId="1" applyFont="1" applyFill="1" applyBorder="1" applyAlignment="1">
      <alignment horizontal="right" vertical="center" indent="1"/>
    </xf>
    <xf numFmtId="0" fontId="5" fillId="4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right" vertical="center" indent="1"/>
    </xf>
    <xf numFmtId="0" fontId="5" fillId="6" borderId="1" xfId="0" applyNumberFormat="1" applyFont="1" applyFill="1" applyBorder="1" applyAlignment="1">
      <alignment horizontal="right" vertical="center" indent="1"/>
    </xf>
    <xf numFmtId="176" fontId="5" fillId="4" borderId="1" xfId="0" applyNumberFormat="1" applyFont="1" applyFill="1" applyBorder="1" applyAlignment="1">
      <alignment horizontal="right" vertical="center" indent="1"/>
    </xf>
    <xf numFmtId="0" fontId="5" fillId="4" borderId="3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right" vertical="center" indent="1"/>
    </xf>
    <xf numFmtId="0" fontId="5" fillId="3" borderId="1" xfId="0" applyFont="1" applyFill="1" applyBorder="1" applyAlignment="1">
      <alignment horizontal="left" vertical="center" indent="1"/>
    </xf>
    <xf numFmtId="0" fontId="5" fillId="3" borderId="1" xfId="0" applyFont="1" applyFill="1" applyBorder="1" applyAlignment="1">
      <alignment horizontal="right" vertical="center" indent="1"/>
    </xf>
    <xf numFmtId="6" fontId="5" fillId="3" borderId="1" xfId="1" applyFont="1" applyFill="1" applyBorder="1" applyAlignment="1">
      <alignment horizontal="right" vertical="center" indent="1"/>
    </xf>
    <xf numFmtId="0" fontId="5" fillId="3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right" vertical="center" indent="1"/>
    </xf>
    <xf numFmtId="0" fontId="5" fillId="5" borderId="1" xfId="0" applyNumberFormat="1" applyFont="1" applyFill="1" applyBorder="1" applyAlignment="1">
      <alignment horizontal="right" vertical="center" indent="1"/>
    </xf>
    <xf numFmtId="176" fontId="5" fillId="3" borderId="1" xfId="0" applyNumberFormat="1" applyFont="1" applyFill="1" applyBorder="1" applyAlignment="1">
      <alignment horizontal="right" vertical="center" indent="1"/>
    </xf>
    <xf numFmtId="0" fontId="5" fillId="3" borderId="3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6" fontId="5" fillId="4" borderId="1" xfId="1" applyFont="1" applyFill="1" applyBorder="1" applyAlignment="1">
      <alignment vertical="center"/>
    </xf>
    <xf numFmtId="0" fontId="5" fillId="6" borderId="1" xfId="0" applyFont="1" applyFill="1" applyBorder="1" applyAlignment="1">
      <alignment vertical="center"/>
    </xf>
    <xf numFmtId="0" fontId="5" fillId="6" borderId="1" xfId="0" applyNumberFormat="1" applyFont="1" applyFill="1" applyBorder="1" applyAlignment="1">
      <alignment vertical="center"/>
    </xf>
    <xf numFmtId="0" fontId="5" fillId="3" borderId="2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6" fontId="5" fillId="3" borderId="1" xfId="1" applyFont="1" applyFill="1" applyBorder="1" applyAlignment="1">
      <alignment vertical="center"/>
    </xf>
    <xf numFmtId="0" fontId="5" fillId="5" borderId="1" xfId="0" applyFont="1" applyFill="1" applyBorder="1" applyAlignment="1">
      <alignment vertical="center"/>
    </xf>
    <xf numFmtId="0" fontId="5" fillId="5" borderId="1" xfId="0" applyNumberFormat="1" applyFont="1" applyFill="1" applyBorder="1" applyAlignment="1">
      <alignment vertical="center"/>
    </xf>
    <xf numFmtId="0" fontId="5" fillId="3" borderId="4" xfId="0" applyFont="1" applyFill="1" applyBorder="1" applyAlignment="1">
      <alignment vertical="center"/>
    </xf>
    <xf numFmtId="0" fontId="5" fillId="3" borderId="5" xfId="0" applyFont="1" applyFill="1" applyBorder="1" applyAlignment="1">
      <alignment vertical="center"/>
    </xf>
    <xf numFmtId="6" fontId="5" fillId="3" borderId="5" xfId="1" applyFont="1" applyFill="1" applyBorder="1" applyAlignment="1">
      <alignment vertical="center"/>
    </xf>
    <xf numFmtId="0" fontId="5" fillId="5" borderId="5" xfId="0" applyFont="1" applyFill="1" applyBorder="1" applyAlignment="1">
      <alignment vertical="center"/>
    </xf>
    <xf numFmtId="0" fontId="5" fillId="5" borderId="5" xfId="0" applyNumberFormat="1" applyFont="1" applyFill="1" applyBorder="1" applyAlignment="1">
      <alignment vertical="center"/>
    </xf>
    <xf numFmtId="6" fontId="5" fillId="3" borderId="5" xfId="1" applyFont="1" applyFill="1" applyBorder="1" applyAlignment="1">
      <alignment horizontal="right" vertical="center" indent="1"/>
    </xf>
    <xf numFmtId="176" fontId="5" fillId="3" borderId="5" xfId="0" applyNumberFormat="1" applyFont="1" applyFill="1" applyBorder="1" applyAlignment="1">
      <alignment horizontal="right" vertical="center" indent="1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6" fillId="0" borderId="0" xfId="0" applyFont="1"/>
  </cellXfs>
  <cellStyles count="2">
    <cellStyle name="通貨" xfId="1" builtinId="7"/>
    <cellStyle name="標準" xfId="0" builtinId="0"/>
  </cellStyles>
  <dxfs count="3">
    <dxf>
      <font>
        <b/>
        <i val="0"/>
        <color rgb="FFFF0000"/>
      </font>
      <fill>
        <patternFill>
          <bgColor rgb="FFFFC000"/>
        </patternFill>
      </fill>
    </dxf>
    <dxf>
      <fill>
        <patternFill patternType="solid">
          <fgColor rgb="FFFFF2CC"/>
          <bgColor rgb="FFFFF2CC"/>
        </patternFill>
      </fill>
    </dxf>
    <dxf>
      <fill>
        <patternFill patternType="solid">
          <fgColor rgb="FFFFC7CE"/>
          <bgColor rgb="FFFFC7CE"/>
        </patternFill>
      </fill>
    </dxf>
  </dxfs>
  <tableStyles count="0" defaultTableStyle="TableStyleMedium9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T203"/>
  <sheetViews>
    <sheetView tabSelected="1" zoomScale="70" zoomScaleNormal="70" workbookViewId="0">
      <selection activeCell="I41" sqref="I41"/>
    </sheetView>
  </sheetViews>
  <sheetFormatPr defaultRowHeight="15" x14ac:dyDescent="0.2"/>
  <cols>
    <col min="1" max="1" width="1.44140625" style="1" customWidth="1"/>
    <col min="2" max="2" width="17.77734375" style="1" customWidth="1"/>
    <col min="3" max="3" width="20.77734375" style="1" customWidth="1"/>
    <col min="4" max="5" width="21.77734375" style="1" customWidth="1"/>
    <col min="6" max="6" width="13.77734375" style="1" customWidth="1"/>
    <col min="7" max="7" width="15.5546875" style="1" bestFit="1" customWidth="1"/>
    <col min="8" max="8" width="10.77734375" style="1" customWidth="1"/>
    <col min="9" max="9" width="11.5546875" style="1" bestFit="1" customWidth="1"/>
    <col min="10" max="14" width="11.77734375" style="1" customWidth="1"/>
    <col min="15" max="15" width="16.6640625" style="1" bestFit="1" customWidth="1"/>
    <col min="16" max="16" width="11.5546875" style="1" bestFit="1" customWidth="1"/>
    <col min="17" max="17" width="10.77734375" style="1" customWidth="1"/>
    <col min="18" max="18" width="14.88671875" style="1" bestFit="1" customWidth="1"/>
    <col min="19" max="20" width="23.77734375" style="1" customWidth="1"/>
    <col min="21" max="21" width="3.77734375" style="1" customWidth="1"/>
    <col min="22" max="16384" width="8.88671875" style="1"/>
  </cols>
  <sheetData>
    <row r="1" spans="2:20" ht="31.8" customHeight="1" x14ac:dyDescent="0.2"/>
    <row r="2" spans="2:20" ht="35.4" x14ac:dyDescent="0.65">
      <c r="B2" s="54" t="s">
        <v>43</v>
      </c>
    </row>
    <row r="3" spans="2:20" ht="35.4" customHeight="1" thickBot="1" x14ac:dyDescent="0.25"/>
    <row r="4" spans="2:20" s="2" customFormat="1" ht="56.4" customHeight="1" thickBot="1" x14ac:dyDescent="0.25">
      <c r="B4" s="4" t="s">
        <v>0</v>
      </c>
      <c r="C4" s="5" t="s">
        <v>1</v>
      </c>
      <c r="D4" s="5" t="s">
        <v>2</v>
      </c>
      <c r="E4" s="5" t="s">
        <v>3</v>
      </c>
      <c r="F4" s="5" t="s">
        <v>4</v>
      </c>
      <c r="G4" s="5" t="s">
        <v>5</v>
      </c>
      <c r="H4" s="53" t="s">
        <v>48</v>
      </c>
      <c r="I4" s="5" t="s">
        <v>42</v>
      </c>
      <c r="J4" s="5" t="s">
        <v>6</v>
      </c>
      <c r="K4" s="5" t="s">
        <v>7</v>
      </c>
      <c r="L4" s="53" t="s">
        <v>44</v>
      </c>
      <c r="M4" s="53" t="s">
        <v>45</v>
      </c>
      <c r="N4" s="53" t="s">
        <v>46</v>
      </c>
      <c r="O4" s="53" t="s">
        <v>47</v>
      </c>
      <c r="P4" s="5" t="s">
        <v>8</v>
      </c>
      <c r="Q4" s="5" t="s">
        <v>9</v>
      </c>
      <c r="R4" s="5" t="s">
        <v>10</v>
      </c>
      <c r="S4" s="5" t="s">
        <v>11</v>
      </c>
      <c r="T4" s="6" t="s">
        <v>12</v>
      </c>
    </row>
    <row r="5" spans="2:20" ht="25.05" customHeight="1" x14ac:dyDescent="0.2">
      <c r="B5" s="7" t="s">
        <v>13</v>
      </c>
      <c r="C5" s="8" t="s">
        <v>49</v>
      </c>
      <c r="D5" s="8" t="s">
        <v>14</v>
      </c>
      <c r="E5" s="8" t="s">
        <v>15</v>
      </c>
      <c r="F5" s="9" t="s">
        <v>54</v>
      </c>
      <c r="G5" s="10">
        <v>120000</v>
      </c>
      <c r="H5" s="11" t="s">
        <v>16</v>
      </c>
      <c r="I5" s="9">
        <v>10</v>
      </c>
      <c r="J5" s="12">
        <v>2</v>
      </c>
      <c r="K5" s="12">
        <v>1</v>
      </c>
      <c r="L5" s="9">
        <f>I5+J5-K5</f>
        <v>11</v>
      </c>
      <c r="M5" s="13">
        <v>11</v>
      </c>
      <c r="N5" s="9">
        <f>M5-L5</f>
        <v>0</v>
      </c>
      <c r="O5" s="10">
        <f>N5*G5</f>
        <v>0</v>
      </c>
      <c r="P5" s="14">
        <f>IFERROR(ABS(N5)/L5,0)</f>
        <v>0</v>
      </c>
      <c r="Q5" s="11" t="str">
        <f>IF(P5&gt;=0.05,"要確認","")</f>
        <v/>
      </c>
      <c r="R5" s="11" t="s">
        <v>17</v>
      </c>
      <c r="S5" s="11" t="s">
        <v>18</v>
      </c>
      <c r="T5" s="15" t="s">
        <v>19</v>
      </c>
    </row>
    <row r="6" spans="2:20" ht="25.05" customHeight="1" x14ac:dyDescent="0.2">
      <c r="B6" s="16" t="s">
        <v>13</v>
      </c>
      <c r="C6" s="17" t="s">
        <v>50</v>
      </c>
      <c r="D6" s="17" t="s">
        <v>20</v>
      </c>
      <c r="E6" s="17" t="s">
        <v>21</v>
      </c>
      <c r="F6" s="18" t="s">
        <v>55</v>
      </c>
      <c r="G6" s="19">
        <v>98000</v>
      </c>
      <c r="H6" s="20" t="s">
        <v>16</v>
      </c>
      <c r="I6" s="18">
        <v>8</v>
      </c>
      <c r="J6" s="21">
        <v>1</v>
      </c>
      <c r="K6" s="21">
        <v>0</v>
      </c>
      <c r="L6" s="18">
        <f>I6+J6-K6</f>
        <v>9</v>
      </c>
      <c r="M6" s="22">
        <v>9</v>
      </c>
      <c r="N6" s="18">
        <f>M6-L6</f>
        <v>0</v>
      </c>
      <c r="O6" s="19">
        <f>N6*G6</f>
        <v>0</v>
      </c>
      <c r="P6" s="23">
        <f>IFERROR(ABS(N6)/L6,0)</f>
        <v>0</v>
      </c>
      <c r="Q6" s="20" t="str">
        <f>IF(P6&gt;=0.05,"要確認","")</f>
        <v/>
      </c>
      <c r="R6" s="20" t="s">
        <v>22</v>
      </c>
      <c r="S6" s="20" t="s">
        <v>23</v>
      </c>
      <c r="T6" s="24" t="s">
        <v>24</v>
      </c>
    </row>
    <row r="7" spans="2:20" ht="25.05" customHeight="1" x14ac:dyDescent="0.2">
      <c r="B7" s="25" t="s">
        <v>13</v>
      </c>
      <c r="C7" s="26" t="s">
        <v>51</v>
      </c>
      <c r="D7" s="26" t="s">
        <v>25</v>
      </c>
      <c r="E7" s="26" t="s">
        <v>26</v>
      </c>
      <c r="F7" s="27" t="s">
        <v>56</v>
      </c>
      <c r="G7" s="28">
        <v>150000</v>
      </c>
      <c r="H7" s="29" t="s">
        <v>27</v>
      </c>
      <c r="I7" s="27">
        <v>5</v>
      </c>
      <c r="J7" s="30">
        <v>0</v>
      </c>
      <c r="K7" s="30">
        <v>1</v>
      </c>
      <c r="L7" s="27">
        <f>I7+J7-K7</f>
        <v>4</v>
      </c>
      <c r="M7" s="31">
        <v>3</v>
      </c>
      <c r="N7" s="27">
        <f>M7-L7</f>
        <v>-1</v>
      </c>
      <c r="O7" s="28">
        <f>N7*G7</f>
        <v>-150000</v>
      </c>
      <c r="P7" s="32">
        <f>IFERROR(ABS(N7)/L7,0)</f>
        <v>0.25</v>
      </c>
      <c r="Q7" s="29" t="str">
        <f>IF(P7&gt;=0.05,"要確認","")</f>
        <v>要確認</v>
      </c>
      <c r="R7" s="29" t="s">
        <v>28</v>
      </c>
      <c r="S7" s="29" t="s">
        <v>29</v>
      </c>
      <c r="T7" s="33" t="s">
        <v>30</v>
      </c>
    </row>
    <row r="8" spans="2:20" ht="25.05" customHeight="1" x14ac:dyDescent="0.2">
      <c r="B8" s="16" t="s">
        <v>13</v>
      </c>
      <c r="C8" s="17" t="s">
        <v>52</v>
      </c>
      <c r="D8" s="17" t="s">
        <v>31</v>
      </c>
      <c r="E8" s="17" t="s">
        <v>32</v>
      </c>
      <c r="F8" s="18" t="s">
        <v>57</v>
      </c>
      <c r="G8" s="19">
        <v>180000</v>
      </c>
      <c r="H8" s="20" t="s">
        <v>27</v>
      </c>
      <c r="I8" s="18">
        <v>6</v>
      </c>
      <c r="J8" s="21">
        <v>1</v>
      </c>
      <c r="K8" s="21">
        <v>2</v>
      </c>
      <c r="L8" s="18">
        <f>I8+J8-K8</f>
        <v>5</v>
      </c>
      <c r="M8" s="22">
        <v>7</v>
      </c>
      <c r="N8" s="18">
        <f>M8-L8</f>
        <v>2</v>
      </c>
      <c r="O8" s="19">
        <f>N8*G8</f>
        <v>360000</v>
      </c>
      <c r="P8" s="23">
        <f>IFERROR(ABS(N8)/L8,0)</f>
        <v>0.4</v>
      </c>
      <c r="Q8" s="20" t="str">
        <f>IF(P8&gt;=0.05,"要確認","")</f>
        <v>要確認</v>
      </c>
      <c r="R8" s="20" t="s">
        <v>33</v>
      </c>
      <c r="S8" s="20" t="s">
        <v>34</v>
      </c>
      <c r="T8" s="24" t="s">
        <v>35</v>
      </c>
    </row>
    <row r="9" spans="2:20" ht="25.05" customHeight="1" x14ac:dyDescent="0.2">
      <c r="B9" s="25" t="s">
        <v>13</v>
      </c>
      <c r="C9" s="26" t="s">
        <v>53</v>
      </c>
      <c r="D9" s="26" t="s">
        <v>36</v>
      </c>
      <c r="E9" s="26" t="s">
        <v>37</v>
      </c>
      <c r="F9" s="27" t="s">
        <v>58</v>
      </c>
      <c r="G9" s="28">
        <v>45000</v>
      </c>
      <c r="H9" s="29" t="s">
        <v>38</v>
      </c>
      <c r="I9" s="27">
        <v>12</v>
      </c>
      <c r="J9" s="30">
        <v>3</v>
      </c>
      <c r="K9" s="30">
        <v>2</v>
      </c>
      <c r="L9" s="27">
        <f>I9+J9-K9</f>
        <v>13</v>
      </c>
      <c r="M9" s="31">
        <v>14</v>
      </c>
      <c r="N9" s="27">
        <f>M9-L9</f>
        <v>1</v>
      </c>
      <c r="O9" s="28">
        <f>N9*G9</f>
        <v>45000</v>
      </c>
      <c r="P9" s="32">
        <f>IFERROR(ABS(N9)/L9,0)</f>
        <v>7.6923076923076927E-2</v>
      </c>
      <c r="Q9" s="29" t="str">
        <f>IF(P9&gt;=0.05,"要確認","")</f>
        <v>要確認</v>
      </c>
      <c r="R9" s="29" t="s">
        <v>39</v>
      </c>
      <c r="S9" s="29" t="s">
        <v>40</v>
      </c>
      <c r="T9" s="33" t="s">
        <v>41</v>
      </c>
    </row>
    <row r="10" spans="2:20" ht="25.05" customHeight="1" x14ac:dyDescent="0.2">
      <c r="B10" s="34"/>
      <c r="C10" s="35"/>
      <c r="D10" s="35"/>
      <c r="E10" s="35"/>
      <c r="F10" s="35"/>
      <c r="G10" s="36"/>
      <c r="H10" s="35"/>
      <c r="I10" s="35"/>
      <c r="J10" s="37"/>
      <c r="K10" s="37"/>
      <c r="L10" s="35">
        <f t="shared" ref="L10:L23" si="0">I10+J10-K10</f>
        <v>0</v>
      </c>
      <c r="M10" s="38"/>
      <c r="N10" s="35">
        <f t="shared" ref="N10:N23" si="1">M10-L10</f>
        <v>0</v>
      </c>
      <c r="O10" s="19">
        <f t="shared" ref="O10:O23" si="2">N10*G10</f>
        <v>0</v>
      </c>
      <c r="P10" s="23">
        <f t="shared" ref="P10:P23" si="3">IFERROR(ABS(N10)/L10,0)</f>
        <v>0</v>
      </c>
      <c r="Q10" s="20" t="str">
        <f t="shared" ref="Q10:Q23" si="4">IF(P10&gt;=0.05,"要確認","")</f>
        <v/>
      </c>
      <c r="R10" s="20"/>
      <c r="S10" s="20"/>
      <c r="T10" s="24"/>
    </row>
    <row r="11" spans="2:20" ht="25.05" customHeight="1" x14ac:dyDescent="0.2">
      <c r="B11" s="39"/>
      <c r="C11" s="40"/>
      <c r="D11" s="40"/>
      <c r="E11" s="40"/>
      <c r="F11" s="40"/>
      <c r="G11" s="41"/>
      <c r="H11" s="40"/>
      <c r="I11" s="40"/>
      <c r="J11" s="42"/>
      <c r="K11" s="42"/>
      <c r="L11" s="40">
        <f t="shared" si="0"/>
        <v>0</v>
      </c>
      <c r="M11" s="43"/>
      <c r="N11" s="40">
        <f t="shared" si="1"/>
        <v>0</v>
      </c>
      <c r="O11" s="28">
        <f t="shared" si="2"/>
        <v>0</v>
      </c>
      <c r="P11" s="32">
        <f t="shared" si="3"/>
        <v>0</v>
      </c>
      <c r="Q11" s="29" t="str">
        <f t="shared" si="4"/>
        <v/>
      </c>
      <c r="R11" s="29"/>
      <c r="S11" s="29"/>
      <c r="T11" s="33"/>
    </row>
    <row r="12" spans="2:20" ht="25.05" customHeight="1" x14ac:dyDescent="0.2">
      <c r="B12" s="34"/>
      <c r="C12" s="35"/>
      <c r="D12" s="35"/>
      <c r="E12" s="35"/>
      <c r="F12" s="35"/>
      <c r="G12" s="36"/>
      <c r="H12" s="35"/>
      <c r="I12" s="35"/>
      <c r="J12" s="37"/>
      <c r="K12" s="37"/>
      <c r="L12" s="35">
        <f t="shared" si="0"/>
        <v>0</v>
      </c>
      <c r="M12" s="38"/>
      <c r="N12" s="35">
        <f t="shared" si="1"/>
        <v>0</v>
      </c>
      <c r="O12" s="19">
        <f t="shared" si="2"/>
        <v>0</v>
      </c>
      <c r="P12" s="23">
        <f t="shared" si="3"/>
        <v>0</v>
      </c>
      <c r="Q12" s="20" t="str">
        <f t="shared" si="4"/>
        <v/>
      </c>
      <c r="R12" s="20"/>
      <c r="S12" s="20"/>
      <c r="T12" s="24"/>
    </row>
    <row r="13" spans="2:20" ht="25.05" customHeight="1" x14ac:dyDescent="0.2">
      <c r="B13" s="39"/>
      <c r="C13" s="40"/>
      <c r="D13" s="40"/>
      <c r="E13" s="40"/>
      <c r="F13" s="40"/>
      <c r="G13" s="41"/>
      <c r="H13" s="40"/>
      <c r="I13" s="40"/>
      <c r="J13" s="42"/>
      <c r="K13" s="42"/>
      <c r="L13" s="40">
        <f t="shared" si="0"/>
        <v>0</v>
      </c>
      <c r="M13" s="43"/>
      <c r="N13" s="40">
        <f t="shared" si="1"/>
        <v>0</v>
      </c>
      <c r="O13" s="28">
        <f t="shared" si="2"/>
        <v>0</v>
      </c>
      <c r="P13" s="32">
        <f t="shared" si="3"/>
        <v>0</v>
      </c>
      <c r="Q13" s="29" t="str">
        <f t="shared" si="4"/>
        <v/>
      </c>
      <c r="R13" s="29"/>
      <c r="S13" s="29"/>
      <c r="T13" s="33"/>
    </row>
    <row r="14" spans="2:20" ht="25.05" customHeight="1" x14ac:dyDescent="0.2">
      <c r="B14" s="34"/>
      <c r="C14" s="35"/>
      <c r="D14" s="35"/>
      <c r="E14" s="35"/>
      <c r="F14" s="35"/>
      <c r="G14" s="36"/>
      <c r="H14" s="35"/>
      <c r="I14" s="35"/>
      <c r="J14" s="37"/>
      <c r="K14" s="37"/>
      <c r="L14" s="35">
        <f t="shared" si="0"/>
        <v>0</v>
      </c>
      <c r="M14" s="38"/>
      <c r="N14" s="35">
        <f t="shared" si="1"/>
        <v>0</v>
      </c>
      <c r="O14" s="19">
        <f t="shared" si="2"/>
        <v>0</v>
      </c>
      <c r="P14" s="23">
        <f t="shared" si="3"/>
        <v>0</v>
      </c>
      <c r="Q14" s="20" t="str">
        <f t="shared" si="4"/>
        <v/>
      </c>
      <c r="R14" s="20"/>
      <c r="S14" s="20"/>
      <c r="T14" s="24"/>
    </row>
    <row r="15" spans="2:20" ht="25.05" customHeight="1" x14ac:dyDescent="0.2">
      <c r="B15" s="39"/>
      <c r="C15" s="40"/>
      <c r="D15" s="40"/>
      <c r="E15" s="40"/>
      <c r="F15" s="40"/>
      <c r="G15" s="41"/>
      <c r="H15" s="40"/>
      <c r="I15" s="40"/>
      <c r="J15" s="42"/>
      <c r="K15" s="42"/>
      <c r="L15" s="40">
        <f t="shared" si="0"/>
        <v>0</v>
      </c>
      <c r="M15" s="43"/>
      <c r="N15" s="40">
        <f t="shared" si="1"/>
        <v>0</v>
      </c>
      <c r="O15" s="28">
        <f t="shared" si="2"/>
        <v>0</v>
      </c>
      <c r="P15" s="32">
        <f t="shared" si="3"/>
        <v>0</v>
      </c>
      <c r="Q15" s="29" t="str">
        <f t="shared" si="4"/>
        <v/>
      </c>
      <c r="R15" s="29"/>
      <c r="S15" s="29"/>
      <c r="T15" s="33"/>
    </row>
    <row r="16" spans="2:20" ht="25.05" customHeight="1" x14ac:dyDescent="0.2">
      <c r="B16" s="34"/>
      <c r="C16" s="35"/>
      <c r="D16" s="35"/>
      <c r="E16" s="35"/>
      <c r="F16" s="35"/>
      <c r="G16" s="36"/>
      <c r="H16" s="35"/>
      <c r="I16" s="35"/>
      <c r="J16" s="37"/>
      <c r="K16" s="37"/>
      <c r="L16" s="35">
        <f t="shared" si="0"/>
        <v>0</v>
      </c>
      <c r="M16" s="38"/>
      <c r="N16" s="35">
        <f t="shared" si="1"/>
        <v>0</v>
      </c>
      <c r="O16" s="19">
        <f t="shared" si="2"/>
        <v>0</v>
      </c>
      <c r="P16" s="23">
        <f t="shared" si="3"/>
        <v>0</v>
      </c>
      <c r="Q16" s="20" t="str">
        <f t="shared" si="4"/>
        <v/>
      </c>
      <c r="R16" s="20"/>
      <c r="S16" s="20"/>
      <c r="T16" s="24"/>
    </row>
    <row r="17" spans="2:20" ht="25.05" customHeight="1" x14ac:dyDescent="0.2">
      <c r="B17" s="39"/>
      <c r="C17" s="40"/>
      <c r="D17" s="40"/>
      <c r="E17" s="40"/>
      <c r="F17" s="40"/>
      <c r="G17" s="41"/>
      <c r="H17" s="40"/>
      <c r="I17" s="40"/>
      <c r="J17" s="42"/>
      <c r="K17" s="42"/>
      <c r="L17" s="40">
        <f t="shared" si="0"/>
        <v>0</v>
      </c>
      <c r="M17" s="43"/>
      <c r="N17" s="40">
        <f t="shared" si="1"/>
        <v>0</v>
      </c>
      <c r="O17" s="28">
        <f t="shared" si="2"/>
        <v>0</v>
      </c>
      <c r="P17" s="32">
        <f t="shared" si="3"/>
        <v>0</v>
      </c>
      <c r="Q17" s="29" t="str">
        <f t="shared" si="4"/>
        <v/>
      </c>
      <c r="R17" s="29"/>
      <c r="S17" s="29"/>
      <c r="T17" s="33"/>
    </row>
    <row r="18" spans="2:20" ht="25.05" customHeight="1" x14ac:dyDescent="0.2">
      <c r="B18" s="34"/>
      <c r="C18" s="35"/>
      <c r="D18" s="35"/>
      <c r="E18" s="35"/>
      <c r="F18" s="35"/>
      <c r="G18" s="36"/>
      <c r="H18" s="35"/>
      <c r="I18" s="35"/>
      <c r="J18" s="37"/>
      <c r="K18" s="37"/>
      <c r="L18" s="35">
        <f t="shared" si="0"/>
        <v>0</v>
      </c>
      <c r="M18" s="38"/>
      <c r="N18" s="35">
        <f t="shared" si="1"/>
        <v>0</v>
      </c>
      <c r="O18" s="19">
        <f t="shared" si="2"/>
        <v>0</v>
      </c>
      <c r="P18" s="23">
        <f t="shared" si="3"/>
        <v>0</v>
      </c>
      <c r="Q18" s="20" t="str">
        <f t="shared" si="4"/>
        <v/>
      </c>
      <c r="R18" s="20"/>
      <c r="S18" s="20"/>
      <c r="T18" s="24"/>
    </row>
    <row r="19" spans="2:20" ht="25.05" customHeight="1" x14ac:dyDescent="0.2">
      <c r="B19" s="39"/>
      <c r="C19" s="40"/>
      <c r="D19" s="40"/>
      <c r="E19" s="40"/>
      <c r="F19" s="40"/>
      <c r="G19" s="41"/>
      <c r="H19" s="40"/>
      <c r="I19" s="40"/>
      <c r="J19" s="42"/>
      <c r="K19" s="42"/>
      <c r="L19" s="40">
        <f t="shared" si="0"/>
        <v>0</v>
      </c>
      <c r="M19" s="43"/>
      <c r="N19" s="40">
        <f t="shared" si="1"/>
        <v>0</v>
      </c>
      <c r="O19" s="28">
        <f t="shared" si="2"/>
        <v>0</v>
      </c>
      <c r="P19" s="32">
        <f t="shared" si="3"/>
        <v>0</v>
      </c>
      <c r="Q19" s="29" t="str">
        <f t="shared" si="4"/>
        <v/>
      </c>
      <c r="R19" s="29"/>
      <c r="S19" s="29"/>
      <c r="T19" s="33"/>
    </row>
    <row r="20" spans="2:20" ht="25.05" customHeight="1" x14ac:dyDescent="0.2">
      <c r="B20" s="34"/>
      <c r="C20" s="35"/>
      <c r="D20" s="35"/>
      <c r="E20" s="35"/>
      <c r="F20" s="35"/>
      <c r="G20" s="36"/>
      <c r="H20" s="35"/>
      <c r="I20" s="35"/>
      <c r="J20" s="37"/>
      <c r="K20" s="37"/>
      <c r="L20" s="35">
        <f t="shared" si="0"/>
        <v>0</v>
      </c>
      <c r="M20" s="38"/>
      <c r="N20" s="35">
        <f t="shared" si="1"/>
        <v>0</v>
      </c>
      <c r="O20" s="19">
        <f t="shared" si="2"/>
        <v>0</v>
      </c>
      <c r="P20" s="23">
        <f t="shared" si="3"/>
        <v>0</v>
      </c>
      <c r="Q20" s="20" t="str">
        <f t="shared" si="4"/>
        <v/>
      </c>
      <c r="R20" s="20"/>
      <c r="S20" s="20"/>
      <c r="T20" s="24"/>
    </row>
    <row r="21" spans="2:20" ht="25.05" customHeight="1" x14ac:dyDescent="0.2">
      <c r="B21" s="39"/>
      <c r="C21" s="40"/>
      <c r="D21" s="40"/>
      <c r="E21" s="40"/>
      <c r="F21" s="40"/>
      <c r="G21" s="41"/>
      <c r="H21" s="40"/>
      <c r="I21" s="40"/>
      <c r="J21" s="42"/>
      <c r="K21" s="42"/>
      <c r="L21" s="40">
        <f t="shared" si="0"/>
        <v>0</v>
      </c>
      <c r="M21" s="43"/>
      <c r="N21" s="40">
        <f t="shared" si="1"/>
        <v>0</v>
      </c>
      <c r="O21" s="28">
        <f t="shared" si="2"/>
        <v>0</v>
      </c>
      <c r="P21" s="32">
        <f t="shared" si="3"/>
        <v>0</v>
      </c>
      <c r="Q21" s="29" t="str">
        <f t="shared" si="4"/>
        <v/>
      </c>
      <c r="R21" s="29"/>
      <c r="S21" s="29"/>
      <c r="T21" s="33"/>
    </row>
    <row r="22" spans="2:20" ht="25.05" customHeight="1" x14ac:dyDescent="0.2">
      <c r="B22" s="34"/>
      <c r="C22" s="35"/>
      <c r="D22" s="35"/>
      <c r="E22" s="35"/>
      <c r="F22" s="35"/>
      <c r="G22" s="36"/>
      <c r="H22" s="35"/>
      <c r="I22" s="35"/>
      <c r="J22" s="37"/>
      <c r="K22" s="37"/>
      <c r="L22" s="35">
        <f t="shared" si="0"/>
        <v>0</v>
      </c>
      <c r="M22" s="38"/>
      <c r="N22" s="35">
        <f t="shared" si="1"/>
        <v>0</v>
      </c>
      <c r="O22" s="19">
        <f t="shared" si="2"/>
        <v>0</v>
      </c>
      <c r="P22" s="23">
        <f t="shared" si="3"/>
        <v>0</v>
      </c>
      <c r="Q22" s="20" t="str">
        <f t="shared" si="4"/>
        <v/>
      </c>
      <c r="R22" s="20"/>
      <c r="S22" s="20"/>
      <c r="T22" s="24"/>
    </row>
    <row r="23" spans="2:20" ht="25.05" customHeight="1" thickBot="1" x14ac:dyDescent="0.25">
      <c r="B23" s="44"/>
      <c r="C23" s="45"/>
      <c r="D23" s="45"/>
      <c r="E23" s="45"/>
      <c r="F23" s="45"/>
      <c r="G23" s="46"/>
      <c r="H23" s="45"/>
      <c r="I23" s="45"/>
      <c r="J23" s="47"/>
      <c r="K23" s="47"/>
      <c r="L23" s="45">
        <f t="shared" si="0"/>
        <v>0</v>
      </c>
      <c r="M23" s="48"/>
      <c r="N23" s="45">
        <f t="shared" si="1"/>
        <v>0</v>
      </c>
      <c r="O23" s="49">
        <f t="shared" si="2"/>
        <v>0</v>
      </c>
      <c r="P23" s="50">
        <f t="shared" si="3"/>
        <v>0</v>
      </c>
      <c r="Q23" s="51" t="str">
        <f t="shared" si="4"/>
        <v/>
      </c>
      <c r="R23" s="51"/>
      <c r="S23" s="51"/>
      <c r="T23" s="52"/>
    </row>
    <row r="24" spans="2:20" x14ac:dyDescent="0.2">
      <c r="M24" s="3"/>
    </row>
    <row r="25" spans="2:20" x14ac:dyDescent="0.2">
      <c r="M25" s="3"/>
    </row>
    <row r="26" spans="2:20" x14ac:dyDescent="0.2">
      <c r="M26" s="3"/>
    </row>
    <row r="27" spans="2:20" x14ac:dyDescent="0.2">
      <c r="M27" s="3"/>
    </row>
    <row r="28" spans="2:20" x14ac:dyDescent="0.2">
      <c r="M28" s="3"/>
    </row>
    <row r="29" spans="2:20" x14ac:dyDescent="0.2">
      <c r="M29" s="3"/>
    </row>
    <row r="30" spans="2:20" x14ac:dyDescent="0.2">
      <c r="M30" s="3"/>
    </row>
    <row r="31" spans="2:20" x14ac:dyDescent="0.2">
      <c r="M31" s="3"/>
    </row>
    <row r="32" spans="2:20" x14ac:dyDescent="0.2">
      <c r="M32" s="3"/>
    </row>
    <row r="33" spans="13:13" x14ac:dyDescent="0.2">
      <c r="M33" s="3"/>
    </row>
    <row r="34" spans="13:13" x14ac:dyDescent="0.2">
      <c r="M34" s="3"/>
    </row>
    <row r="35" spans="13:13" x14ac:dyDescent="0.2">
      <c r="M35" s="3"/>
    </row>
    <row r="36" spans="13:13" x14ac:dyDescent="0.2">
      <c r="M36" s="3"/>
    </row>
    <row r="37" spans="13:13" x14ac:dyDescent="0.2">
      <c r="M37" s="3"/>
    </row>
    <row r="38" spans="13:13" x14ac:dyDescent="0.2">
      <c r="M38" s="3"/>
    </row>
    <row r="39" spans="13:13" x14ac:dyDescent="0.2">
      <c r="M39" s="3"/>
    </row>
    <row r="40" spans="13:13" x14ac:dyDescent="0.2">
      <c r="M40" s="3"/>
    </row>
    <row r="41" spans="13:13" x14ac:dyDescent="0.2">
      <c r="M41" s="3"/>
    </row>
    <row r="42" spans="13:13" x14ac:dyDescent="0.2">
      <c r="M42" s="3"/>
    </row>
    <row r="43" spans="13:13" x14ac:dyDescent="0.2">
      <c r="M43" s="3"/>
    </row>
    <row r="44" spans="13:13" x14ac:dyDescent="0.2">
      <c r="M44" s="3"/>
    </row>
    <row r="45" spans="13:13" x14ac:dyDescent="0.2">
      <c r="M45" s="3"/>
    </row>
    <row r="46" spans="13:13" x14ac:dyDescent="0.2">
      <c r="M46" s="3"/>
    </row>
    <row r="47" spans="13:13" x14ac:dyDescent="0.2">
      <c r="M47" s="3"/>
    </row>
    <row r="48" spans="13:13" x14ac:dyDescent="0.2">
      <c r="M48" s="3"/>
    </row>
    <row r="49" spans="13:13" x14ac:dyDescent="0.2">
      <c r="M49" s="3"/>
    </row>
    <row r="50" spans="13:13" x14ac:dyDescent="0.2">
      <c r="M50" s="3"/>
    </row>
    <row r="51" spans="13:13" x14ac:dyDescent="0.2">
      <c r="M51" s="3"/>
    </row>
    <row r="52" spans="13:13" x14ac:dyDescent="0.2">
      <c r="M52" s="3"/>
    </row>
    <row r="53" spans="13:13" x14ac:dyDescent="0.2">
      <c r="M53" s="3"/>
    </row>
    <row r="54" spans="13:13" x14ac:dyDescent="0.2">
      <c r="M54" s="3"/>
    </row>
    <row r="55" spans="13:13" x14ac:dyDescent="0.2">
      <c r="M55" s="3"/>
    </row>
    <row r="56" spans="13:13" x14ac:dyDescent="0.2">
      <c r="M56" s="3"/>
    </row>
    <row r="57" spans="13:13" x14ac:dyDescent="0.2">
      <c r="M57" s="3"/>
    </row>
    <row r="58" spans="13:13" x14ac:dyDescent="0.2">
      <c r="M58" s="3"/>
    </row>
    <row r="59" spans="13:13" x14ac:dyDescent="0.2">
      <c r="M59" s="3"/>
    </row>
    <row r="60" spans="13:13" x14ac:dyDescent="0.2">
      <c r="M60" s="3"/>
    </row>
    <row r="61" spans="13:13" x14ac:dyDescent="0.2">
      <c r="M61" s="3"/>
    </row>
    <row r="62" spans="13:13" x14ac:dyDescent="0.2">
      <c r="M62" s="3"/>
    </row>
    <row r="63" spans="13:13" x14ac:dyDescent="0.2">
      <c r="M63" s="3"/>
    </row>
    <row r="64" spans="13:13" x14ac:dyDescent="0.2">
      <c r="M64" s="3"/>
    </row>
    <row r="65" spans="13:13" x14ac:dyDescent="0.2">
      <c r="M65" s="3"/>
    </row>
    <row r="66" spans="13:13" x14ac:dyDescent="0.2">
      <c r="M66" s="3"/>
    </row>
    <row r="67" spans="13:13" x14ac:dyDescent="0.2">
      <c r="M67" s="3"/>
    </row>
    <row r="68" spans="13:13" x14ac:dyDescent="0.2">
      <c r="M68" s="3"/>
    </row>
    <row r="69" spans="13:13" x14ac:dyDescent="0.2">
      <c r="M69" s="3"/>
    </row>
    <row r="70" spans="13:13" x14ac:dyDescent="0.2">
      <c r="M70" s="3"/>
    </row>
    <row r="71" spans="13:13" x14ac:dyDescent="0.2">
      <c r="M71" s="3"/>
    </row>
    <row r="72" spans="13:13" x14ac:dyDescent="0.2">
      <c r="M72" s="3"/>
    </row>
    <row r="73" spans="13:13" x14ac:dyDescent="0.2">
      <c r="M73" s="3"/>
    </row>
    <row r="74" spans="13:13" x14ac:dyDescent="0.2">
      <c r="M74" s="3"/>
    </row>
    <row r="75" spans="13:13" x14ac:dyDescent="0.2">
      <c r="M75" s="3"/>
    </row>
    <row r="76" spans="13:13" x14ac:dyDescent="0.2">
      <c r="M76" s="3"/>
    </row>
    <row r="77" spans="13:13" x14ac:dyDescent="0.2">
      <c r="M77" s="3"/>
    </row>
    <row r="78" spans="13:13" x14ac:dyDescent="0.2">
      <c r="M78" s="3"/>
    </row>
    <row r="79" spans="13:13" x14ac:dyDescent="0.2">
      <c r="M79" s="3"/>
    </row>
    <row r="80" spans="13:13" x14ac:dyDescent="0.2">
      <c r="M80" s="3"/>
    </row>
    <row r="81" spans="13:13" x14ac:dyDescent="0.2">
      <c r="M81" s="3"/>
    </row>
    <row r="82" spans="13:13" x14ac:dyDescent="0.2">
      <c r="M82" s="3"/>
    </row>
    <row r="83" spans="13:13" x14ac:dyDescent="0.2">
      <c r="M83" s="3"/>
    </row>
    <row r="84" spans="13:13" x14ac:dyDescent="0.2">
      <c r="M84" s="3"/>
    </row>
    <row r="85" spans="13:13" x14ac:dyDescent="0.2">
      <c r="M85" s="3"/>
    </row>
    <row r="86" spans="13:13" x14ac:dyDescent="0.2">
      <c r="M86" s="3"/>
    </row>
    <row r="87" spans="13:13" x14ac:dyDescent="0.2">
      <c r="M87" s="3"/>
    </row>
    <row r="88" spans="13:13" x14ac:dyDescent="0.2">
      <c r="M88" s="3"/>
    </row>
    <row r="89" spans="13:13" x14ac:dyDescent="0.2">
      <c r="M89" s="3"/>
    </row>
    <row r="90" spans="13:13" x14ac:dyDescent="0.2">
      <c r="M90" s="3"/>
    </row>
    <row r="91" spans="13:13" x14ac:dyDescent="0.2">
      <c r="M91" s="3"/>
    </row>
    <row r="92" spans="13:13" x14ac:dyDescent="0.2">
      <c r="M92" s="3"/>
    </row>
    <row r="93" spans="13:13" x14ac:dyDescent="0.2">
      <c r="M93" s="3"/>
    </row>
    <row r="94" spans="13:13" x14ac:dyDescent="0.2">
      <c r="M94" s="3"/>
    </row>
    <row r="95" spans="13:13" x14ac:dyDescent="0.2">
      <c r="M95" s="3"/>
    </row>
    <row r="96" spans="13:13" x14ac:dyDescent="0.2">
      <c r="M96" s="3"/>
    </row>
    <row r="97" spans="13:13" x14ac:dyDescent="0.2">
      <c r="M97" s="3"/>
    </row>
    <row r="98" spans="13:13" x14ac:dyDescent="0.2">
      <c r="M98" s="3"/>
    </row>
    <row r="99" spans="13:13" x14ac:dyDescent="0.2">
      <c r="M99" s="3"/>
    </row>
    <row r="100" spans="13:13" x14ac:dyDescent="0.2">
      <c r="M100" s="3"/>
    </row>
    <row r="101" spans="13:13" x14ac:dyDescent="0.2">
      <c r="M101" s="3"/>
    </row>
    <row r="102" spans="13:13" x14ac:dyDescent="0.2">
      <c r="M102" s="3"/>
    </row>
    <row r="103" spans="13:13" x14ac:dyDescent="0.2">
      <c r="M103" s="3"/>
    </row>
    <row r="104" spans="13:13" x14ac:dyDescent="0.2">
      <c r="M104" s="3"/>
    </row>
    <row r="105" spans="13:13" x14ac:dyDescent="0.2">
      <c r="M105" s="3"/>
    </row>
    <row r="106" spans="13:13" x14ac:dyDescent="0.2">
      <c r="M106" s="3"/>
    </row>
    <row r="107" spans="13:13" x14ac:dyDescent="0.2">
      <c r="M107" s="3"/>
    </row>
    <row r="108" spans="13:13" x14ac:dyDescent="0.2">
      <c r="M108" s="3"/>
    </row>
    <row r="109" spans="13:13" x14ac:dyDescent="0.2">
      <c r="M109" s="3"/>
    </row>
    <row r="110" spans="13:13" x14ac:dyDescent="0.2">
      <c r="M110" s="3"/>
    </row>
    <row r="111" spans="13:13" x14ac:dyDescent="0.2">
      <c r="M111" s="3"/>
    </row>
    <row r="112" spans="13:13" x14ac:dyDescent="0.2">
      <c r="M112" s="3"/>
    </row>
    <row r="113" spans="13:13" x14ac:dyDescent="0.2">
      <c r="M113" s="3"/>
    </row>
    <row r="114" spans="13:13" x14ac:dyDescent="0.2">
      <c r="M114" s="3"/>
    </row>
    <row r="115" spans="13:13" x14ac:dyDescent="0.2">
      <c r="M115" s="3"/>
    </row>
    <row r="116" spans="13:13" x14ac:dyDescent="0.2">
      <c r="M116" s="3"/>
    </row>
    <row r="117" spans="13:13" x14ac:dyDescent="0.2">
      <c r="M117" s="3"/>
    </row>
    <row r="118" spans="13:13" x14ac:dyDescent="0.2">
      <c r="M118" s="3"/>
    </row>
    <row r="119" spans="13:13" x14ac:dyDescent="0.2">
      <c r="M119" s="3"/>
    </row>
    <row r="120" spans="13:13" x14ac:dyDescent="0.2">
      <c r="M120" s="3"/>
    </row>
    <row r="121" spans="13:13" x14ac:dyDescent="0.2">
      <c r="M121" s="3"/>
    </row>
    <row r="122" spans="13:13" x14ac:dyDescent="0.2">
      <c r="M122" s="3"/>
    </row>
    <row r="123" spans="13:13" x14ac:dyDescent="0.2">
      <c r="M123" s="3"/>
    </row>
    <row r="124" spans="13:13" x14ac:dyDescent="0.2">
      <c r="M124" s="3"/>
    </row>
    <row r="125" spans="13:13" x14ac:dyDescent="0.2">
      <c r="M125" s="3"/>
    </row>
    <row r="126" spans="13:13" x14ac:dyDescent="0.2">
      <c r="M126" s="3"/>
    </row>
    <row r="127" spans="13:13" x14ac:dyDescent="0.2">
      <c r="M127" s="3"/>
    </row>
    <row r="128" spans="13:13" x14ac:dyDescent="0.2">
      <c r="M128" s="3"/>
    </row>
    <row r="129" spans="13:13" x14ac:dyDescent="0.2">
      <c r="M129" s="3"/>
    </row>
    <row r="130" spans="13:13" x14ac:dyDescent="0.2">
      <c r="M130" s="3"/>
    </row>
    <row r="131" spans="13:13" x14ac:dyDescent="0.2">
      <c r="M131" s="3"/>
    </row>
    <row r="132" spans="13:13" x14ac:dyDescent="0.2">
      <c r="M132" s="3"/>
    </row>
    <row r="133" spans="13:13" x14ac:dyDescent="0.2">
      <c r="M133" s="3"/>
    </row>
    <row r="134" spans="13:13" x14ac:dyDescent="0.2">
      <c r="M134" s="3"/>
    </row>
    <row r="135" spans="13:13" x14ac:dyDescent="0.2">
      <c r="M135" s="3"/>
    </row>
    <row r="136" spans="13:13" x14ac:dyDescent="0.2">
      <c r="M136" s="3"/>
    </row>
    <row r="137" spans="13:13" x14ac:dyDescent="0.2">
      <c r="M137" s="3"/>
    </row>
    <row r="138" spans="13:13" x14ac:dyDescent="0.2">
      <c r="M138" s="3"/>
    </row>
    <row r="139" spans="13:13" x14ac:dyDescent="0.2">
      <c r="M139" s="3"/>
    </row>
    <row r="140" spans="13:13" x14ac:dyDescent="0.2">
      <c r="M140" s="3"/>
    </row>
    <row r="141" spans="13:13" x14ac:dyDescent="0.2">
      <c r="M141" s="3"/>
    </row>
    <row r="142" spans="13:13" x14ac:dyDescent="0.2">
      <c r="M142" s="3"/>
    </row>
    <row r="143" spans="13:13" x14ac:dyDescent="0.2">
      <c r="M143" s="3"/>
    </row>
    <row r="144" spans="13:13" x14ac:dyDescent="0.2">
      <c r="M144" s="3"/>
    </row>
    <row r="145" spans="13:13" x14ac:dyDescent="0.2">
      <c r="M145" s="3"/>
    </row>
    <row r="146" spans="13:13" x14ac:dyDescent="0.2">
      <c r="M146" s="3"/>
    </row>
    <row r="147" spans="13:13" x14ac:dyDescent="0.2">
      <c r="M147" s="3"/>
    </row>
    <row r="148" spans="13:13" x14ac:dyDescent="0.2">
      <c r="M148" s="3"/>
    </row>
    <row r="149" spans="13:13" x14ac:dyDescent="0.2">
      <c r="M149" s="3"/>
    </row>
    <row r="150" spans="13:13" x14ac:dyDescent="0.2">
      <c r="M150" s="3"/>
    </row>
    <row r="151" spans="13:13" x14ac:dyDescent="0.2">
      <c r="M151" s="3"/>
    </row>
    <row r="152" spans="13:13" x14ac:dyDescent="0.2">
      <c r="M152" s="3"/>
    </row>
    <row r="153" spans="13:13" x14ac:dyDescent="0.2">
      <c r="M153" s="3"/>
    </row>
    <row r="154" spans="13:13" x14ac:dyDescent="0.2">
      <c r="M154" s="3"/>
    </row>
    <row r="155" spans="13:13" x14ac:dyDescent="0.2">
      <c r="M155" s="3"/>
    </row>
    <row r="156" spans="13:13" x14ac:dyDescent="0.2">
      <c r="M156" s="3"/>
    </row>
    <row r="157" spans="13:13" x14ac:dyDescent="0.2">
      <c r="M157" s="3"/>
    </row>
    <row r="158" spans="13:13" x14ac:dyDescent="0.2">
      <c r="M158" s="3"/>
    </row>
    <row r="159" spans="13:13" x14ac:dyDescent="0.2">
      <c r="M159" s="3"/>
    </row>
    <row r="160" spans="13:13" x14ac:dyDescent="0.2">
      <c r="M160" s="3"/>
    </row>
    <row r="161" spans="13:13" x14ac:dyDescent="0.2">
      <c r="M161" s="3"/>
    </row>
    <row r="162" spans="13:13" x14ac:dyDescent="0.2">
      <c r="M162" s="3"/>
    </row>
    <row r="163" spans="13:13" x14ac:dyDescent="0.2">
      <c r="M163" s="3"/>
    </row>
    <row r="164" spans="13:13" x14ac:dyDescent="0.2">
      <c r="M164" s="3"/>
    </row>
    <row r="165" spans="13:13" x14ac:dyDescent="0.2">
      <c r="M165" s="3"/>
    </row>
    <row r="166" spans="13:13" x14ac:dyDescent="0.2">
      <c r="M166" s="3"/>
    </row>
    <row r="167" spans="13:13" x14ac:dyDescent="0.2">
      <c r="M167" s="3"/>
    </row>
    <row r="168" spans="13:13" x14ac:dyDescent="0.2">
      <c r="M168" s="3"/>
    </row>
    <row r="169" spans="13:13" x14ac:dyDescent="0.2">
      <c r="M169" s="3"/>
    </row>
    <row r="170" spans="13:13" x14ac:dyDescent="0.2">
      <c r="M170" s="3"/>
    </row>
    <row r="171" spans="13:13" x14ac:dyDescent="0.2">
      <c r="M171" s="3"/>
    </row>
    <row r="172" spans="13:13" x14ac:dyDescent="0.2">
      <c r="M172" s="3"/>
    </row>
    <row r="173" spans="13:13" x14ac:dyDescent="0.2">
      <c r="M173" s="3"/>
    </row>
    <row r="174" spans="13:13" x14ac:dyDescent="0.2">
      <c r="M174" s="3"/>
    </row>
    <row r="175" spans="13:13" x14ac:dyDescent="0.2">
      <c r="M175" s="3"/>
    </row>
    <row r="176" spans="13:13" x14ac:dyDescent="0.2">
      <c r="M176" s="3"/>
    </row>
    <row r="177" spans="13:13" x14ac:dyDescent="0.2">
      <c r="M177" s="3"/>
    </row>
    <row r="178" spans="13:13" x14ac:dyDescent="0.2">
      <c r="M178" s="3"/>
    </row>
    <row r="179" spans="13:13" x14ac:dyDescent="0.2">
      <c r="M179" s="3"/>
    </row>
    <row r="180" spans="13:13" x14ac:dyDescent="0.2">
      <c r="M180" s="3"/>
    </row>
    <row r="181" spans="13:13" x14ac:dyDescent="0.2">
      <c r="M181" s="3"/>
    </row>
    <row r="182" spans="13:13" x14ac:dyDescent="0.2">
      <c r="M182" s="3"/>
    </row>
    <row r="183" spans="13:13" x14ac:dyDescent="0.2">
      <c r="M183" s="3"/>
    </row>
    <row r="184" spans="13:13" x14ac:dyDescent="0.2">
      <c r="M184" s="3"/>
    </row>
    <row r="185" spans="13:13" x14ac:dyDescent="0.2">
      <c r="M185" s="3"/>
    </row>
    <row r="186" spans="13:13" x14ac:dyDescent="0.2">
      <c r="M186" s="3"/>
    </row>
    <row r="187" spans="13:13" x14ac:dyDescent="0.2">
      <c r="M187" s="3"/>
    </row>
    <row r="188" spans="13:13" x14ac:dyDescent="0.2">
      <c r="M188" s="3"/>
    </row>
    <row r="189" spans="13:13" x14ac:dyDescent="0.2">
      <c r="M189" s="3"/>
    </row>
    <row r="190" spans="13:13" x14ac:dyDescent="0.2">
      <c r="M190" s="3"/>
    </row>
    <row r="191" spans="13:13" x14ac:dyDescent="0.2">
      <c r="M191" s="3"/>
    </row>
    <row r="192" spans="13:13" x14ac:dyDescent="0.2">
      <c r="M192" s="3"/>
    </row>
    <row r="193" spans="13:13" x14ac:dyDescent="0.2">
      <c r="M193" s="3"/>
    </row>
    <row r="194" spans="13:13" x14ac:dyDescent="0.2">
      <c r="M194" s="3"/>
    </row>
    <row r="195" spans="13:13" x14ac:dyDescent="0.2">
      <c r="M195" s="3"/>
    </row>
    <row r="196" spans="13:13" x14ac:dyDescent="0.2">
      <c r="M196" s="3"/>
    </row>
    <row r="197" spans="13:13" x14ac:dyDescent="0.2">
      <c r="M197" s="3"/>
    </row>
    <row r="198" spans="13:13" x14ac:dyDescent="0.2">
      <c r="M198" s="3"/>
    </row>
    <row r="199" spans="13:13" x14ac:dyDescent="0.2">
      <c r="M199" s="3"/>
    </row>
    <row r="200" spans="13:13" x14ac:dyDescent="0.2">
      <c r="M200" s="3"/>
    </row>
    <row r="201" spans="13:13" x14ac:dyDescent="0.2">
      <c r="M201" s="3"/>
    </row>
    <row r="202" spans="13:13" x14ac:dyDescent="0.2">
      <c r="M202" s="3"/>
    </row>
    <row r="203" spans="13:13" x14ac:dyDescent="0.2">
      <c r="M203" s="3"/>
    </row>
  </sheetData>
  <phoneticPr fontId="2"/>
  <conditionalFormatting sqref="L5:L203">
    <cfRule type="expression" dxfId="2" priority="2">
      <formula>$L5&gt;=10000</formula>
    </cfRule>
  </conditionalFormatting>
  <conditionalFormatting sqref="M5:N203">
    <cfRule type="expression" dxfId="1" priority="3">
      <formula>$M5&gt;=0.05</formula>
    </cfRule>
  </conditionalFormatting>
  <conditionalFormatting sqref="B5:T23">
    <cfRule type="expression" dxfId="0" priority="1">
      <formula>$Q5="要確認"</formula>
    </cfRule>
  </conditionalFormatting>
  <dataValidations count="2">
    <dataValidation type="list" allowBlank="1" sqref="O5:O203" xr:uid="{00000000-0002-0000-0000-000000000000}">
      <formula1>"入力ミス,計上漏れ,紛失,破損,不正,その他"</formula1>
    </dataValidation>
    <dataValidation type="list" allowBlank="1" sqref="R5:R203" xr:uid="{00000000-0002-0000-0000-000001000000}">
      <formula1>"入力ミス,計上漏れ,紛失,破損,不正,展示使用,輸送破損,その他"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棚卸管理表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2026-02-21T10:46:25Z</dcterms:created>
  <dcterms:modified xsi:type="dcterms:W3CDTF">2026-02-21T11:26:32Z</dcterms:modified>
</cp:coreProperties>
</file>