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2542B9E-E2F5-416C-BC8B-71DEE49503F3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案件進捗表" sheetId="1" r:id="rId1"/>
    <sheet name="マスタ" sheetId="2" r:id="rId2"/>
    <sheet name="集計" sheetId="4" r:id="rId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6" i="4" l="1"/>
  <c r="B5" i="4"/>
  <c r="B4" i="4"/>
  <c r="B3" i="4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B7" i="4" l="1"/>
</calcChain>
</file>

<file path=xl/sharedStrings.xml><?xml version="1.0" encoding="utf-8"?>
<sst xmlns="http://schemas.openxmlformats.org/spreadsheetml/2006/main" count="83" uniqueCount="64">
  <si>
    <t>案件ID</t>
  </si>
  <si>
    <t>案件名</t>
  </si>
  <si>
    <t>顧客名</t>
  </si>
  <si>
    <t>種別</t>
  </si>
  <si>
    <t>担当者</t>
  </si>
  <si>
    <t>現在の状況</t>
  </si>
  <si>
    <t>優先度</t>
  </si>
  <si>
    <t>次のアクション</t>
  </si>
  <si>
    <t>次回アクション期限</t>
  </si>
  <si>
    <t>最終連絡日</t>
  </si>
  <si>
    <t>最終更新日</t>
  </si>
  <si>
    <t>見込金額</t>
  </si>
  <si>
    <t>確度</t>
  </si>
  <si>
    <t>A-001</t>
  </si>
  <si>
    <t>Webサイトリニューアル</t>
  </si>
  <si>
    <t>制作</t>
  </si>
  <si>
    <t>田中</t>
  </si>
  <si>
    <t>ヒアリング中</t>
  </si>
  <si>
    <t>高</t>
  </si>
  <si>
    <t>要件整理・サイトマップ案を作成して共有</t>
  </si>
  <si>
    <t>A-002</t>
  </si>
  <si>
    <t>SNS広告運用提案</t>
  </si>
  <si>
    <t>営業</t>
  </si>
  <si>
    <t>佐藤</t>
  </si>
  <si>
    <t>提案中</t>
  </si>
  <si>
    <t>中</t>
  </si>
  <si>
    <t>広告プラン・KPI案を提案資料に反映して送付</t>
  </si>
  <si>
    <t>A-003</t>
  </si>
  <si>
    <t>保守契約更新</t>
  </si>
  <si>
    <t>保守/運用</t>
  </si>
  <si>
    <t>鈴木</t>
  </si>
  <si>
    <t>交渉中</t>
  </si>
  <si>
    <t>更新条件（料金/範囲）を確定し稟議依頼</t>
  </si>
  <si>
    <t>A-004</t>
  </si>
  <si>
    <t>ロゴ制作</t>
  </si>
  <si>
    <t>制作中</t>
  </si>
  <si>
    <t>初稿3案を作成してレビュー依頼</t>
  </si>
  <si>
    <t>A-005</t>
  </si>
  <si>
    <t>システム導入コンサル</t>
  </si>
  <si>
    <t>見積提出</t>
  </si>
  <si>
    <t>低</t>
  </si>
  <si>
    <t>見積条件の補足説明をメールで送付</t>
  </si>
  <si>
    <t>現在の状況（ステータス）</t>
  </si>
  <si>
    <t>確度（%）</t>
  </si>
  <si>
    <t>未着手</t>
  </si>
  <si>
    <t>その他</t>
  </si>
  <si>
    <t>受注</t>
  </si>
  <si>
    <t>納品待ち</t>
  </si>
  <si>
    <t>完了</t>
  </si>
  <si>
    <t>失注</t>
  </si>
  <si>
    <t>案件進捗（集計）</t>
  </si>
  <si>
    <t>総案件数</t>
  </si>
  <si>
    <t>期限超過（要対応）</t>
  </si>
  <si>
    <t>3日以内に期限</t>
  </si>
  <si>
    <t>見込金額合計</t>
  </si>
  <si>
    <t>確度加重見込額合計</t>
  </si>
  <si>
    <t>株式会社○○工業</t>
    <rPh sb="6" eb="8">
      <t>コウギョウ</t>
    </rPh>
    <phoneticPr fontId="4"/>
  </si>
  <si>
    <t>株式会社○○</t>
    <phoneticPr fontId="4"/>
  </si>
  <si>
    <t>有限会社△△</t>
    <phoneticPr fontId="4"/>
  </si>
  <si>
    <t>株式会社ネット○●</t>
    <phoneticPr fontId="4"/>
  </si>
  <si>
    <t>株式会社◆◆</t>
    <phoneticPr fontId="4"/>
  </si>
  <si>
    <t>案件進捗表テンプレート</t>
    <phoneticPr fontId="4"/>
  </si>
  <si>
    <t>確度加重
見込額</t>
    <phoneticPr fontId="4"/>
  </si>
  <si>
    <t>備考</t>
    <rPh sb="0" eb="2">
      <t>ビコウ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</si>
</sst>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/mm/dd"/>
    <numFmt numFmtId="177" formatCode="\¥#,##0"/>
    <numFmt numFmtId="178" formatCode="General&quot;年&quot;"/>
    <numFmt numFmtId="179" formatCode="General&quot;月&quot;"/>
  </numFmts>
  <fonts count="10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4"/>
      <name val="Calibri"/>
      <family val="2"/>
    </font>
    <font>
      <sz val="11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b/>
      <sz val="11"/>
      <color theme="1"/>
      <name val="HGPｺﾞｼｯｸM"/>
      <family val="3"/>
      <charset val="128"/>
    </font>
    <font>
      <b/>
      <sz val="12"/>
      <color rgb="FFFFFFFF"/>
      <name val="HGPｺﾞｼｯｸM"/>
      <family val="3"/>
      <charset val="128"/>
    </font>
    <font>
      <b/>
      <sz val="20"/>
      <color rgb="FF434343"/>
      <name val="HGSｺﾞｼｯｸE"/>
      <family val="3"/>
      <charset val="128"/>
    </font>
    <font>
      <b/>
      <sz val="18"/>
      <color rgb="FF434343"/>
      <name val="HGPｺﾞｼｯｸE"/>
      <family val="3"/>
      <charset val="128"/>
    </font>
    <font>
      <b/>
      <sz val="18"/>
      <color theme="1"/>
      <name val="HGPｺﾞｼｯｸE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9" fontId="0" fillId="0" borderId="0" xfId="1" applyNumberFormat="1" applyFont="1"/>
    <xf numFmtId="0" fontId="1" fillId="0" borderId="0" xfId="1" applyFont="1"/>
    <xf numFmtId="0" fontId="2" fillId="0" borderId="0" xfId="1" applyFont="1"/>
    <xf numFmtId="0" fontId="1" fillId="0" borderId="0" xfId="1" applyFont="1" applyAlignment="1">
      <alignment horizontal="left"/>
    </xf>
    <xf numFmtId="0" fontId="0" fillId="0" borderId="0" xfId="1" applyFont="1" applyAlignment="1">
      <alignment horizontal="right"/>
    </xf>
    <xf numFmtId="177" fontId="0" fillId="0" borderId="0" xfId="1" applyNumberFormat="1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0" xfId="0" applyFont="1"/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176" fontId="5" fillId="0" borderId="0" xfId="1" applyNumberFormat="1" applyFont="1" applyBorder="1" applyAlignment="1">
      <alignment vertical="center"/>
    </xf>
    <xf numFmtId="177" fontId="5" fillId="0" borderId="0" xfId="1" applyNumberFormat="1" applyFont="1" applyBorder="1" applyAlignment="1">
      <alignment vertical="center"/>
    </xf>
    <xf numFmtId="9" fontId="5" fillId="0" borderId="0" xfId="1" applyNumberFormat="1" applyFont="1" applyBorder="1" applyAlignment="1">
      <alignment horizontal="center" vertical="center"/>
    </xf>
    <xf numFmtId="9" fontId="5" fillId="0" borderId="0" xfId="1" applyNumberFormat="1" applyFont="1" applyBorder="1" applyAlignment="1">
      <alignment vertical="center"/>
    </xf>
    <xf numFmtId="179" fontId="9" fillId="0" borderId="0" xfId="0" applyNumberFormat="1" applyFont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178" fontId="8" fillId="0" borderId="0" xfId="0" applyNumberFormat="1" applyFont="1" applyAlignment="1">
      <alignment horizontal="center" vertical="center"/>
    </xf>
  </cellXfs>
  <cellStyles count="2">
    <cellStyle name="Normal" xfId="1" xr:uid="{00000000-0005-0000-0000-000000000000}"/>
    <cellStyle name="標準" xfId="0" builtinId="0"/>
  </cellStyles>
  <dxfs count="28">
    <dxf>
      <fill>
        <patternFill>
          <bgColor rgb="FFFFFFD1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00B0F0"/>
        </patternFill>
      </fill>
    </dxf>
    <dxf>
      <fill>
        <patternFill>
          <bgColor theme="0" tint="-0.24994659260841701"/>
        </patternFill>
      </fill>
    </dxf>
    <dxf>
      <fill>
        <patternFill>
          <bgColor theme="6" tint="0.39994506668294322"/>
        </patternFill>
      </fill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alignment vertical="center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strike val="0"/>
        <outline val="0"/>
        <shadow val="0"/>
        <u val="none"/>
        <vertAlign val="baseline"/>
        <sz val="12"/>
        <color rgb="FFFFFFFF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/>
        <bottom/>
      </border>
    </dxf>
  </dxfs>
  <tableStyles count="0" defaultTableStyle="TableStyleMedium2" defaultPivotStyle="PivotStyleLight16"/>
  <colors>
    <mruColors>
      <color rgb="FFFFFF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案件一覧" displayName="案件一覧" ref="B6:P25" headerRowDxfId="27" dataDxfId="25" totalsRowDxfId="23" headerRowBorderDxfId="26" tableBorderDxfId="24">
  <tableColumns count="15">
    <tableColumn id="1" xr3:uid="{00000000-0010-0000-0000-000001000000}" name="案件ID" dataDxfId="22"/>
    <tableColumn id="2" xr3:uid="{00000000-0010-0000-0000-000002000000}" name="案件名" dataDxfId="21"/>
    <tableColumn id="3" xr3:uid="{00000000-0010-0000-0000-000003000000}" name="顧客名" dataDxfId="20"/>
    <tableColumn id="4" xr3:uid="{00000000-0010-0000-0000-000004000000}" name="種別" dataDxfId="19"/>
    <tableColumn id="5" xr3:uid="{00000000-0010-0000-0000-000005000000}" name="担当者" dataDxfId="18"/>
    <tableColumn id="6" xr3:uid="{00000000-0010-0000-0000-000006000000}" name="現在の状況" dataDxfId="17"/>
    <tableColumn id="7" xr3:uid="{00000000-0010-0000-0000-000007000000}" name="優先度" dataDxfId="16"/>
    <tableColumn id="8" xr3:uid="{00000000-0010-0000-0000-000008000000}" name="次のアクション" dataDxfId="15"/>
    <tableColumn id="9" xr3:uid="{00000000-0010-0000-0000-000009000000}" name="次回アクション期限" dataDxfId="14"/>
    <tableColumn id="10" xr3:uid="{00000000-0010-0000-0000-00000A000000}" name="最終連絡日" dataDxfId="13"/>
    <tableColumn id="11" xr3:uid="{00000000-0010-0000-0000-00000B000000}" name="最終更新日" dataDxfId="12"/>
    <tableColumn id="12" xr3:uid="{00000000-0010-0000-0000-00000C000000}" name="見込金額" dataDxfId="11"/>
    <tableColumn id="13" xr3:uid="{00000000-0010-0000-0000-00000D000000}" name="確度" dataDxfId="10"/>
    <tableColumn id="14" xr3:uid="{00000000-0010-0000-0000-00000E000000}" name="確度加重_x000a_見込額" dataDxfId="9"/>
    <tableColumn id="15" xr3:uid="{00000000-0010-0000-0000-00000F000000}" name="備考" dataDxfId="8"/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25"/>
  <sheetViews>
    <sheetView showGridLines="0" tabSelected="1" zoomScale="80" zoomScaleNormal="80" workbookViewId="0">
      <selection activeCell="D42" sqref="D42"/>
    </sheetView>
  </sheetViews>
  <sheetFormatPr defaultRowHeight="13.2" x14ac:dyDescent="0.2"/>
  <cols>
    <col min="1" max="1" width="2.88671875" style="7" customWidth="1"/>
    <col min="2" max="2" width="10" style="7" customWidth="1"/>
    <col min="3" max="3" width="27" style="7" customWidth="1"/>
    <col min="4" max="4" width="20.21875" style="7" customWidth="1"/>
    <col min="5" max="5" width="10.77734375" style="8" customWidth="1"/>
    <col min="6" max="6" width="12" style="8" customWidth="1"/>
    <col min="7" max="7" width="16" style="8" customWidth="1"/>
    <col min="8" max="8" width="10" style="7" customWidth="1"/>
    <col min="9" max="9" width="44.21875" style="7" bestFit="1" customWidth="1"/>
    <col min="10" max="10" width="16" style="7" customWidth="1"/>
    <col min="11" max="12" width="15.21875" style="7" bestFit="1" customWidth="1"/>
    <col min="13" max="13" width="14" style="7" customWidth="1"/>
    <col min="14" max="14" width="10" style="7" customWidth="1"/>
    <col min="15" max="15" width="14" style="7" customWidth="1"/>
    <col min="16" max="16" width="19.5546875" style="7" customWidth="1"/>
    <col min="17" max="16384" width="8.88671875" style="7"/>
  </cols>
  <sheetData>
    <row r="1" spans="2:16" ht="16.8" customHeight="1" x14ac:dyDescent="0.2"/>
    <row r="2" spans="2:16" ht="23.4" x14ac:dyDescent="0.3">
      <c r="B2" s="10" t="s">
        <v>61</v>
      </c>
    </row>
    <row r="3" spans="2:16" ht="23.4" x14ac:dyDescent="0.3">
      <c r="B3" s="10"/>
    </row>
    <row r="4" spans="2:16" ht="21" x14ac:dyDescent="0.2">
      <c r="B4" s="21">
        <v>2026</v>
      </c>
      <c r="C4" s="21"/>
      <c r="D4" s="17">
        <v>2</v>
      </c>
    </row>
    <row r="5" spans="2:16" ht="25.8" customHeight="1" thickBot="1" x14ac:dyDescent="0.25"/>
    <row r="6" spans="2:16" ht="31.2" customHeight="1" thickBot="1" x14ac:dyDescent="0.25">
      <c r="B6" s="18" t="s">
        <v>0</v>
      </c>
      <c r="C6" s="19" t="s">
        <v>1</v>
      </c>
      <c r="D6" s="19" t="s">
        <v>2</v>
      </c>
      <c r="E6" s="19" t="s">
        <v>3</v>
      </c>
      <c r="F6" s="19" t="s">
        <v>4</v>
      </c>
      <c r="G6" s="19" t="s">
        <v>5</v>
      </c>
      <c r="H6" s="19" t="s">
        <v>6</v>
      </c>
      <c r="I6" s="19" t="s">
        <v>7</v>
      </c>
      <c r="J6" s="19" t="s">
        <v>8</v>
      </c>
      <c r="K6" s="19" t="s">
        <v>9</v>
      </c>
      <c r="L6" s="19" t="s">
        <v>10</v>
      </c>
      <c r="M6" s="19" t="s">
        <v>11</v>
      </c>
      <c r="N6" s="19" t="s">
        <v>12</v>
      </c>
      <c r="O6" s="19" t="s">
        <v>62</v>
      </c>
      <c r="P6" s="20" t="s">
        <v>63</v>
      </c>
    </row>
    <row r="7" spans="2:16" s="9" customFormat="1" ht="19.95" customHeight="1" x14ac:dyDescent="0.3">
      <c r="B7" s="11" t="s">
        <v>13</v>
      </c>
      <c r="C7" s="12" t="s">
        <v>14</v>
      </c>
      <c r="D7" s="12" t="s">
        <v>56</v>
      </c>
      <c r="E7" s="11" t="s">
        <v>15</v>
      </c>
      <c r="F7" s="11" t="s">
        <v>16</v>
      </c>
      <c r="G7" s="11" t="s">
        <v>17</v>
      </c>
      <c r="H7" s="11" t="s">
        <v>18</v>
      </c>
      <c r="I7" s="12" t="s">
        <v>19</v>
      </c>
      <c r="J7" s="13">
        <v>46066</v>
      </c>
      <c r="K7" s="13">
        <v>46061</v>
      </c>
      <c r="L7" s="13">
        <v>46062</v>
      </c>
      <c r="M7" s="14">
        <v>800000</v>
      </c>
      <c r="N7" s="15">
        <v>0.7</v>
      </c>
      <c r="O7" s="14">
        <f t="shared" ref="O7:O25" si="0">IF(OR(M7="",N7=""),"",M7*N7)</f>
        <v>560000</v>
      </c>
      <c r="P7" s="12"/>
    </row>
    <row r="8" spans="2:16" s="9" customFormat="1" ht="19.95" customHeight="1" x14ac:dyDescent="0.3">
      <c r="B8" s="11" t="s">
        <v>20</v>
      </c>
      <c r="C8" s="12" t="s">
        <v>21</v>
      </c>
      <c r="D8" s="12" t="s">
        <v>57</v>
      </c>
      <c r="E8" s="11" t="s">
        <v>22</v>
      </c>
      <c r="F8" s="11" t="s">
        <v>23</v>
      </c>
      <c r="G8" s="11" t="s">
        <v>24</v>
      </c>
      <c r="H8" s="11" t="s">
        <v>25</v>
      </c>
      <c r="I8" s="12" t="s">
        <v>26</v>
      </c>
      <c r="J8" s="13">
        <v>46070</v>
      </c>
      <c r="K8" s="13">
        <v>46058</v>
      </c>
      <c r="L8" s="13">
        <v>46061</v>
      </c>
      <c r="M8" s="14">
        <v>500000</v>
      </c>
      <c r="N8" s="15">
        <v>0.5</v>
      </c>
      <c r="O8" s="14">
        <f t="shared" si="0"/>
        <v>250000</v>
      </c>
      <c r="P8" s="12"/>
    </row>
    <row r="9" spans="2:16" s="9" customFormat="1" ht="19.95" customHeight="1" x14ac:dyDescent="0.3">
      <c r="B9" s="11" t="s">
        <v>27</v>
      </c>
      <c r="C9" s="12" t="s">
        <v>28</v>
      </c>
      <c r="D9" s="12" t="s">
        <v>58</v>
      </c>
      <c r="E9" s="11" t="s">
        <v>29</v>
      </c>
      <c r="F9" s="11" t="s">
        <v>30</v>
      </c>
      <c r="G9" s="11" t="s">
        <v>31</v>
      </c>
      <c r="H9" s="11" t="s">
        <v>18</v>
      </c>
      <c r="I9" s="12" t="s">
        <v>32</v>
      </c>
      <c r="J9" s="13">
        <v>46062</v>
      </c>
      <c r="K9" s="13">
        <v>46056</v>
      </c>
      <c r="L9" s="13">
        <v>46060</v>
      </c>
      <c r="M9" s="14">
        <v>300000</v>
      </c>
      <c r="N9" s="15">
        <v>0.9</v>
      </c>
      <c r="O9" s="14">
        <f t="shared" si="0"/>
        <v>270000</v>
      </c>
      <c r="P9" s="12"/>
    </row>
    <row r="10" spans="2:16" s="9" customFormat="1" ht="19.95" customHeight="1" x14ac:dyDescent="0.3">
      <c r="B10" s="11" t="s">
        <v>33</v>
      </c>
      <c r="C10" s="12" t="s">
        <v>34</v>
      </c>
      <c r="D10" s="12" t="s">
        <v>59</v>
      </c>
      <c r="E10" s="11" t="s">
        <v>15</v>
      </c>
      <c r="F10" s="11" t="s">
        <v>16</v>
      </c>
      <c r="G10" s="11" t="s">
        <v>24</v>
      </c>
      <c r="H10" s="11" t="s">
        <v>25</v>
      </c>
      <c r="I10" s="12" t="s">
        <v>36</v>
      </c>
      <c r="J10" s="13">
        <v>46065</v>
      </c>
      <c r="K10" s="13">
        <v>46062</v>
      </c>
      <c r="L10" s="13">
        <v>46063</v>
      </c>
      <c r="M10" s="14">
        <v>150000</v>
      </c>
      <c r="N10" s="15">
        <v>0.9</v>
      </c>
      <c r="O10" s="14">
        <f t="shared" si="0"/>
        <v>135000</v>
      </c>
      <c r="P10" s="12"/>
    </row>
    <row r="11" spans="2:16" s="9" customFormat="1" ht="19.95" customHeight="1" x14ac:dyDescent="0.3">
      <c r="B11" s="11" t="s">
        <v>37</v>
      </c>
      <c r="C11" s="12" t="s">
        <v>38</v>
      </c>
      <c r="D11" s="12" t="s">
        <v>60</v>
      </c>
      <c r="E11" s="11" t="s">
        <v>22</v>
      </c>
      <c r="F11" s="11" t="s">
        <v>23</v>
      </c>
      <c r="G11" s="11" t="s">
        <v>47</v>
      </c>
      <c r="H11" s="11" t="s">
        <v>40</v>
      </c>
      <c r="I11" s="12" t="s">
        <v>41</v>
      </c>
      <c r="J11" s="13">
        <v>46073</v>
      </c>
      <c r="K11" s="13">
        <v>46060</v>
      </c>
      <c r="L11" s="13">
        <v>46062</v>
      </c>
      <c r="M11" s="14">
        <v>1200000</v>
      </c>
      <c r="N11" s="15">
        <v>0.3</v>
      </c>
      <c r="O11" s="14">
        <f t="shared" si="0"/>
        <v>360000</v>
      </c>
      <c r="P11" s="12"/>
    </row>
    <row r="12" spans="2:16" s="9" customFormat="1" ht="19.95" customHeight="1" x14ac:dyDescent="0.3">
      <c r="B12" s="11"/>
      <c r="C12" s="12"/>
      <c r="D12" s="12"/>
      <c r="E12" s="11"/>
      <c r="F12" s="11"/>
      <c r="G12" s="11"/>
      <c r="H12" s="11"/>
      <c r="I12" s="12"/>
      <c r="J12" s="13"/>
      <c r="K12" s="13"/>
      <c r="L12" s="13"/>
      <c r="M12" s="14"/>
      <c r="N12" s="16"/>
      <c r="O12" s="14" t="str">
        <f t="shared" si="0"/>
        <v/>
      </c>
      <c r="P12" s="12"/>
    </row>
    <row r="13" spans="2:16" s="9" customFormat="1" ht="19.95" customHeight="1" x14ac:dyDescent="0.3">
      <c r="B13" s="11"/>
      <c r="C13" s="12"/>
      <c r="D13" s="12"/>
      <c r="E13" s="11"/>
      <c r="F13" s="11"/>
      <c r="G13" s="11"/>
      <c r="H13" s="11"/>
      <c r="I13" s="12"/>
      <c r="J13" s="13"/>
      <c r="K13" s="13"/>
      <c r="L13" s="13"/>
      <c r="M13" s="14"/>
      <c r="N13" s="16"/>
      <c r="O13" s="14" t="str">
        <f t="shared" si="0"/>
        <v/>
      </c>
      <c r="P13" s="12"/>
    </row>
    <row r="14" spans="2:16" s="9" customFormat="1" ht="19.95" customHeight="1" x14ac:dyDescent="0.3">
      <c r="B14" s="11"/>
      <c r="C14" s="12"/>
      <c r="D14" s="12"/>
      <c r="E14" s="11"/>
      <c r="F14" s="11"/>
      <c r="G14" s="11"/>
      <c r="H14" s="11"/>
      <c r="I14" s="12"/>
      <c r="J14" s="13"/>
      <c r="K14" s="13"/>
      <c r="L14" s="13"/>
      <c r="M14" s="14"/>
      <c r="N14" s="16"/>
      <c r="O14" s="14" t="str">
        <f t="shared" si="0"/>
        <v/>
      </c>
      <c r="P14" s="12"/>
    </row>
    <row r="15" spans="2:16" s="9" customFormat="1" ht="19.95" customHeight="1" x14ac:dyDescent="0.3">
      <c r="B15" s="11"/>
      <c r="C15" s="12"/>
      <c r="D15" s="12"/>
      <c r="E15" s="11"/>
      <c r="F15" s="11"/>
      <c r="G15" s="11"/>
      <c r="H15" s="11"/>
      <c r="I15" s="12"/>
      <c r="J15" s="13"/>
      <c r="K15" s="13"/>
      <c r="L15" s="13"/>
      <c r="M15" s="14"/>
      <c r="N15" s="16"/>
      <c r="O15" s="14" t="str">
        <f t="shared" si="0"/>
        <v/>
      </c>
      <c r="P15" s="12"/>
    </row>
    <row r="16" spans="2:16" s="9" customFormat="1" ht="19.95" customHeight="1" x14ac:dyDescent="0.3">
      <c r="B16" s="11"/>
      <c r="C16" s="12"/>
      <c r="D16" s="12"/>
      <c r="E16" s="11"/>
      <c r="F16" s="11"/>
      <c r="G16" s="11"/>
      <c r="H16" s="11"/>
      <c r="I16" s="12"/>
      <c r="J16" s="13"/>
      <c r="K16" s="13"/>
      <c r="L16" s="13"/>
      <c r="M16" s="14"/>
      <c r="N16" s="16"/>
      <c r="O16" s="14" t="str">
        <f t="shared" si="0"/>
        <v/>
      </c>
      <c r="P16" s="12"/>
    </row>
    <row r="17" spans="2:16" s="9" customFormat="1" ht="19.95" customHeight="1" x14ac:dyDescent="0.3">
      <c r="B17" s="11"/>
      <c r="C17" s="12"/>
      <c r="D17" s="12"/>
      <c r="E17" s="11"/>
      <c r="F17" s="11"/>
      <c r="G17" s="11"/>
      <c r="H17" s="11"/>
      <c r="I17" s="12"/>
      <c r="J17" s="13"/>
      <c r="K17" s="13"/>
      <c r="L17" s="13"/>
      <c r="M17" s="14"/>
      <c r="N17" s="16"/>
      <c r="O17" s="14" t="str">
        <f t="shared" si="0"/>
        <v/>
      </c>
      <c r="P17" s="12"/>
    </row>
    <row r="18" spans="2:16" s="9" customFormat="1" ht="19.95" customHeight="1" x14ac:dyDescent="0.3">
      <c r="B18" s="11"/>
      <c r="C18" s="12"/>
      <c r="D18" s="12"/>
      <c r="E18" s="11"/>
      <c r="F18" s="11"/>
      <c r="G18" s="11"/>
      <c r="H18" s="11"/>
      <c r="I18" s="12"/>
      <c r="J18" s="13"/>
      <c r="K18" s="13"/>
      <c r="L18" s="13"/>
      <c r="M18" s="14"/>
      <c r="N18" s="16"/>
      <c r="O18" s="14" t="str">
        <f t="shared" si="0"/>
        <v/>
      </c>
      <c r="P18" s="12"/>
    </row>
    <row r="19" spans="2:16" s="9" customFormat="1" ht="19.95" customHeight="1" x14ac:dyDescent="0.3">
      <c r="B19" s="11"/>
      <c r="C19" s="12"/>
      <c r="D19" s="12"/>
      <c r="E19" s="11"/>
      <c r="F19" s="11"/>
      <c r="G19" s="11"/>
      <c r="H19" s="11"/>
      <c r="I19" s="12"/>
      <c r="J19" s="13"/>
      <c r="K19" s="13"/>
      <c r="L19" s="13"/>
      <c r="M19" s="14"/>
      <c r="N19" s="16"/>
      <c r="O19" s="14" t="str">
        <f t="shared" si="0"/>
        <v/>
      </c>
      <c r="P19" s="12"/>
    </row>
    <row r="20" spans="2:16" s="9" customFormat="1" ht="19.95" customHeight="1" x14ac:dyDescent="0.3">
      <c r="B20" s="11"/>
      <c r="C20" s="12"/>
      <c r="D20" s="12"/>
      <c r="E20" s="11"/>
      <c r="F20" s="11"/>
      <c r="G20" s="11"/>
      <c r="H20" s="11"/>
      <c r="I20" s="12"/>
      <c r="J20" s="13"/>
      <c r="K20" s="13"/>
      <c r="L20" s="13"/>
      <c r="M20" s="14"/>
      <c r="N20" s="16"/>
      <c r="O20" s="14" t="str">
        <f t="shared" si="0"/>
        <v/>
      </c>
      <c r="P20" s="12"/>
    </row>
    <row r="21" spans="2:16" s="9" customFormat="1" ht="19.95" customHeight="1" x14ac:dyDescent="0.3">
      <c r="B21" s="11"/>
      <c r="C21" s="12"/>
      <c r="D21" s="12"/>
      <c r="E21" s="11"/>
      <c r="F21" s="11"/>
      <c r="G21" s="11"/>
      <c r="H21" s="11"/>
      <c r="I21" s="12"/>
      <c r="J21" s="13"/>
      <c r="K21" s="13"/>
      <c r="L21" s="13"/>
      <c r="M21" s="14"/>
      <c r="N21" s="16"/>
      <c r="O21" s="14" t="str">
        <f t="shared" si="0"/>
        <v/>
      </c>
      <c r="P21" s="12"/>
    </row>
    <row r="22" spans="2:16" s="9" customFormat="1" ht="19.95" customHeight="1" x14ac:dyDescent="0.3">
      <c r="B22" s="11"/>
      <c r="C22" s="12"/>
      <c r="D22" s="12"/>
      <c r="E22" s="11"/>
      <c r="F22" s="11"/>
      <c r="G22" s="11"/>
      <c r="H22" s="11"/>
      <c r="I22" s="12"/>
      <c r="J22" s="13"/>
      <c r="K22" s="13"/>
      <c r="L22" s="13"/>
      <c r="M22" s="14"/>
      <c r="N22" s="16"/>
      <c r="O22" s="14" t="str">
        <f t="shared" si="0"/>
        <v/>
      </c>
      <c r="P22" s="12"/>
    </row>
    <row r="23" spans="2:16" s="9" customFormat="1" ht="19.95" customHeight="1" x14ac:dyDescent="0.3">
      <c r="B23" s="11"/>
      <c r="C23" s="12"/>
      <c r="D23" s="12"/>
      <c r="E23" s="11"/>
      <c r="F23" s="11"/>
      <c r="G23" s="11"/>
      <c r="H23" s="11"/>
      <c r="I23" s="12"/>
      <c r="J23" s="13"/>
      <c r="K23" s="13"/>
      <c r="L23" s="13"/>
      <c r="M23" s="14"/>
      <c r="N23" s="16"/>
      <c r="O23" s="14" t="str">
        <f t="shared" si="0"/>
        <v/>
      </c>
      <c r="P23" s="12"/>
    </row>
    <row r="24" spans="2:16" s="9" customFormat="1" ht="19.95" customHeight="1" x14ac:dyDescent="0.3">
      <c r="B24" s="11"/>
      <c r="C24" s="12"/>
      <c r="D24" s="12"/>
      <c r="E24" s="11"/>
      <c r="F24" s="11"/>
      <c r="G24" s="11"/>
      <c r="H24" s="11"/>
      <c r="I24" s="12"/>
      <c r="J24" s="13"/>
      <c r="K24" s="13"/>
      <c r="L24" s="13"/>
      <c r="M24" s="14"/>
      <c r="N24" s="16"/>
      <c r="O24" s="14" t="str">
        <f t="shared" si="0"/>
        <v/>
      </c>
      <c r="P24" s="12"/>
    </row>
    <row r="25" spans="2:16" s="9" customFormat="1" ht="19.95" customHeight="1" x14ac:dyDescent="0.3">
      <c r="B25" s="11"/>
      <c r="C25" s="12"/>
      <c r="D25" s="12"/>
      <c r="E25" s="11"/>
      <c r="F25" s="11"/>
      <c r="G25" s="11"/>
      <c r="H25" s="12"/>
      <c r="I25" s="12"/>
      <c r="J25" s="13"/>
      <c r="K25" s="13"/>
      <c r="L25" s="13"/>
      <c r="M25" s="14"/>
      <c r="N25" s="16"/>
      <c r="O25" s="14" t="str">
        <f t="shared" si="0"/>
        <v/>
      </c>
      <c r="P25" s="12"/>
    </row>
  </sheetData>
  <mergeCells count="1">
    <mergeCell ref="B4:C4"/>
  </mergeCells>
  <phoneticPr fontId="4"/>
  <conditionalFormatting sqref="G7:G25">
    <cfRule type="expression" dxfId="7" priority="6">
      <formula>$G7="完了"</formula>
    </cfRule>
    <cfRule type="expression" dxfId="6" priority="7">
      <formula>$G7="失注"</formula>
    </cfRule>
  </conditionalFormatting>
  <conditionalFormatting sqref="H7:H25">
    <cfRule type="expression" dxfId="5" priority="1">
      <formula>$H7="低"</formula>
    </cfRule>
    <cfRule type="expression" dxfId="4" priority="2">
      <formula>$H7="中"</formula>
    </cfRule>
    <cfRule type="expression" dxfId="3" priority="3">
      <formula>$H7="高"</formula>
    </cfRule>
  </conditionalFormatting>
  <conditionalFormatting sqref="I7:I25">
    <cfRule type="expression" dxfId="2" priority="8">
      <formula>AND($G7&lt;&gt;"",$G7&lt;&gt;"完了",$G7&lt;&gt;"失注",$I7="")</formula>
    </cfRule>
  </conditionalFormatting>
  <conditionalFormatting sqref="J7:J25">
    <cfRule type="expression" dxfId="1" priority="4">
      <formula>AND($J7&lt;&gt;"",$J7&lt;TODAY(),NOT(OR($G7="完了",$G7="失注")))</formula>
    </cfRule>
    <cfRule type="expression" dxfId="0" priority="5">
      <formula>AND($J7&lt;&gt;"",$J7&gt;=TODAY(),$J7&lt;=TODAY()+3,NOT(OR($G7="完了",$G7="失注")))</formula>
    </cfRule>
  </conditionalFormatting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24015E60-429E-4ACB-A309-E8B0A92F8DA4}">
          <x14:formula1>
            <xm:f>マスタ!$A$2:$A$7</xm:f>
          </x14:formula1>
          <xm:sqref>E7:E25</xm:sqref>
        </x14:dataValidation>
        <x14:dataValidation type="list" allowBlank="1" showInputMessage="1" showErrorMessage="1" xr:uid="{4350C79A-472E-4C24-BD82-C838DE1F3C3B}">
          <x14:formula1>
            <xm:f>マスタ!$C$2:$C$11</xm:f>
          </x14:formula1>
          <xm:sqref>G7:G25</xm:sqref>
        </x14:dataValidation>
        <x14:dataValidation type="list" allowBlank="1" showInputMessage="1" showErrorMessage="1" xr:uid="{DEF308E4-EA28-4363-929E-4A052A657757}">
          <x14:formula1>
            <xm:f>マスタ!$E$2:$E$4</xm:f>
          </x14:formula1>
          <xm:sqref>H7:H25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"/>
  <sheetViews>
    <sheetView workbookViewId="0"/>
  </sheetViews>
  <sheetFormatPr defaultRowHeight="14.4" x14ac:dyDescent="0.3"/>
  <cols>
    <col min="1" max="1" width="14" customWidth="1"/>
    <col min="3" max="3" width="24" customWidth="1"/>
    <col min="5" max="5" width="12" customWidth="1"/>
    <col min="7" max="7" width="14" customWidth="1"/>
  </cols>
  <sheetData>
    <row r="1" spans="1:7" x14ac:dyDescent="0.3">
      <c r="A1" s="2" t="s">
        <v>3</v>
      </c>
      <c r="C1" s="2" t="s">
        <v>42</v>
      </c>
      <c r="E1" s="2" t="s">
        <v>6</v>
      </c>
      <c r="G1" s="2" t="s">
        <v>43</v>
      </c>
    </row>
    <row r="2" spans="1:7" x14ac:dyDescent="0.3">
      <c r="A2" t="s">
        <v>22</v>
      </c>
      <c r="C2" t="s">
        <v>44</v>
      </c>
      <c r="E2" t="s">
        <v>18</v>
      </c>
      <c r="G2" s="1">
        <v>0</v>
      </c>
    </row>
    <row r="3" spans="1:7" x14ac:dyDescent="0.3">
      <c r="A3" t="s">
        <v>15</v>
      </c>
      <c r="C3" t="s">
        <v>17</v>
      </c>
      <c r="E3" t="s">
        <v>25</v>
      </c>
      <c r="G3" s="1">
        <v>0.1</v>
      </c>
    </row>
    <row r="4" spans="1:7" x14ac:dyDescent="0.3">
      <c r="A4" t="s">
        <v>29</v>
      </c>
      <c r="C4" t="s">
        <v>24</v>
      </c>
      <c r="E4" t="s">
        <v>40</v>
      </c>
      <c r="G4" s="1">
        <v>0.3</v>
      </c>
    </row>
    <row r="5" spans="1:7" x14ac:dyDescent="0.3">
      <c r="A5" t="s">
        <v>45</v>
      </c>
      <c r="C5" t="s">
        <v>39</v>
      </c>
      <c r="G5" s="1">
        <v>0.5</v>
      </c>
    </row>
    <row r="6" spans="1:7" x14ac:dyDescent="0.3">
      <c r="C6" t="s">
        <v>31</v>
      </c>
      <c r="G6" s="1">
        <v>0.7</v>
      </c>
    </row>
    <row r="7" spans="1:7" x14ac:dyDescent="0.3">
      <c r="C7" t="s">
        <v>46</v>
      </c>
      <c r="G7" s="1">
        <v>0.9</v>
      </c>
    </row>
    <row r="8" spans="1:7" x14ac:dyDescent="0.3">
      <c r="C8" t="s">
        <v>35</v>
      </c>
      <c r="G8" s="1">
        <v>1</v>
      </c>
    </row>
    <row r="9" spans="1:7" x14ac:dyDescent="0.3">
      <c r="C9" t="s">
        <v>47</v>
      </c>
    </row>
    <row r="10" spans="1:7" x14ac:dyDescent="0.3">
      <c r="C10" t="s">
        <v>48</v>
      </c>
    </row>
    <row r="11" spans="1:7" x14ac:dyDescent="0.3">
      <c r="C11" t="s">
        <v>49</v>
      </c>
    </row>
  </sheetData>
  <phoneticPr fontId="4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7"/>
  <sheetViews>
    <sheetView showGridLines="0" workbookViewId="0"/>
  </sheetViews>
  <sheetFormatPr defaultRowHeight="14.4" x14ac:dyDescent="0.3"/>
  <cols>
    <col min="1" max="1" width="22" customWidth="1"/>
    <col min="2" max="2" width="18" customWidth="1"/>
  </cols>
  <sheetData>
    <row r="1" spans="1:2" ht="18" x14ac:dyDescent="0.35">
      <c r="A1" s="3" t="s">
        <v>50</v>
      </c>
    </row>
    <row r="3" spans="1:2" x14ac:dyDescent="0.3">
      <c r="A3" s="4" t="s">
        <v>51</v>
      </c>
      <c r="B3" s="5">
        <f>COUNTA(案件進捗表!C7:C25)</f>
        <v>5</v>
      </c>
    </row>
    <row r="4" spans="1:2" x14ac:dyDescent="0.3">
      <c r="A4" s="4" t="s">
        <v>52</v>
      </c>
      <c r="B4" s="5">
        <f ca="1">SUMPRODUCT(--(案件進捗表!J7:J25&lt;&gt;""),--(案件進捗表!J7:J25&lt;TODAY()),--(案件進捗表!G7:G25&lt;&gt;"完了"),--(案件進捗表!G7:G25&lt;&gt;"失注"))</f>
        <v>1</v>
      </c>
    </row>
    <row r="5" spans="1:2" x14ac:dyDescent="0.3">
      <c r="A5" s="4" t="s">
        <v>53</v>
      </c>
      <c r="B5" s="5">
        <f ca="1">SUMPRODUCT(--(案件進捗表!J7:J25&lt;&gt;""),--(案件進捗表!J7:J25&gt;=TODAY()),--(案件進捗表!J7:J25&lt;=TODAY()+3),--(案件進捗表!G7:G25&lt;&gt;"完了"),--(案件進捗表!G7:G25&lt;&gt;"失注"))</f>
        <v>2</v>
      </c>
    </row>
    <row r="6" spans="1:2" x14ac:dyDescent="0.3">
      <c r="A6" s="4" t="s">
        <v>54</v>
      </c>
      <c r="B6" s="6">
        <f>SUM(案件進捗表!M7:M25)</f>
        <v>2950000</v>
      </c>
    </row>
    <row r="7" spans="1:2" x14ac:dyDescent="0.3">
      <c r="A7" s="4" t="s">
        <v>55</v>
      </c>
      <c r="B7" s="6">
        <f>SUM(案件進捗表!O7:O25)</f>
        <v>1575000</v>
      </c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案件進捗表</vt:lpstr>
      <vt:lpstr>マスタ</vt:lpstr>
      <vt:lpstr>集計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2026-02-10T13:51:16Z</dcterms:created>
  <dcterms:modified xsi:type="dcterms:W3CDTF">2026-02-10T22:28:22Z</dcterms:modified>
</cp:coreProperties>
</file>