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DD3B39BC-42A4-446B-909E-8B36AE1AD140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KPI連動型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5" i="6" l="1"/>
  <c r="I6" i="6"/>
  <c r="I7" i="6"/>
  <c r="I8" i="6"/>
  <c r="I9" i="6"/>
  <c r="I10" i="6"/>
  <c r="I11" i="6"/>
  <c r="I12" i="6"/>
  <c r="I13" i="6"/>
  <c r="I14" i="6"/>
  <c r="I15" i="6"/>
  <c r="I16" i="6"/>
  <c r="G17" i="6"/>
  <c r="H17" i="6"/>
  <c r="I5" i="6"/>
  <c r="F6" i="6"/>
  <c r="F7" i="6"/>
  <c r="F8" i="6"/>
  <c r="F9" i="6"/>
  <c r="F10" i="6"/>
  <c r="F11" i="6"/>
  <c r="F12" i="6"/>
  <c r="F13" i="6"/>
  <c r="F14" i="6"/>
  <c r="F15" i="6"/>
  <c r="F16" i="6"/>
  <c r="C17" i="6"/>
  <c r="D17" i="6"/>
  <c r="E16" i="6"/>
  <c r="E15" i="6"/>
  <c r="E14" i="6"/>
  <c r="E13" i="6"/>
  <c r="E12" i="6"/>
  <c r="E11" i="6"/>
  <c r="E10" i="6"/>
  <c r="E9" i="6"/>
  <c r="E8" i="6"/>
  <c r="E7" i="6"/>
  <c r="E6" i="6"/>
  <c r="E5" i="6"/>
  <c r="I17" i="6" l="1"/>
  <c r="F17" i="6"/>
  <c r="E17" i="6"/>
</calcChain>
</file>

<file path=xl/sharedStrings.xml><?xml version="1.0" encoding="utf-8"?>
<sst xmlns="http://schemas.openxmlformats.org/spreadsheetml/2006/main" count="25" uniqueCount="25">
  <si>
    <t>月</t>
  </si>
  <si>
    <t>目標</t>
  </si>
  <si>
    <t>実績</t>
  </si>
  <si>
    <t>差異</t>
  </si>
  <si>
    <t>平均</t>
  </si>
  <si>
    <t>給与</t>
  </si>
  <si>
    <t>報奨金</t>
  </si>
  <si>
    <t>収入合計</t>
  </si>
  <si>
    <t>1 月</t>
  </si>
  <si>
    <t>2 月</t>
  </si>
  <si>
    <t>3 月</t>
  </si>
  <si>
    <t>4 月</t>
  </si>
  <si>
    <t>5 月</t>
  </si>
  <si>
    <t>6 月</t>
  </si>
  <si>
    <t>7 月</t>
  </si>
  <si>
    <t>8 月</t>
  </si>
  <si>
    <t>9 月</t>
  </si>
  <si>
    <t>10 月</t>
  </si>
  <si>
    <t>11 月</t>
  </si>
  <si>
    <t>12 月</t>
  </si>
  <si>
    <t>合計</t>
  </si>
  <si>
    <t>KPI連動型</t>
    <phoneticPr fontId="4" type="noConversion"/>
  </si>
  <si>
    <t>管理表</t>
    <rPh sb="0" eb="3">
      <t>ｶﾝﾘﾋｮｳ</t>
    </rPh>
    <phoneticPr fontId="4" type="noConversion"/>
  </si>
  <si>
    <t>販売</t>
    <phoneticPr fontId="4" type="noConversion"/>
  </si>
  <si>
    <t>給与・コスト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</si>
</sst>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9" formatCode="General&quot;年&quot;"/>
  </numFmts>
  <fonts count="19">
    <font>
      <sz val="12"/>
      <color theme="1"/>
      <name val="Yu Gothic"/>
      <family val="2"/>
      <scheme val="minor"/>
    </font>
    <font>
      <sz val="12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u/>
      <sz val="12"/>
      <color theme="10"/>
      <name val="Yu Gothic"/>
      <family val="2"/>
      <scheme val="minor"/>
    </font>
    <font>
      <sz val="9"/>
      <name val="Yu Gothic"/>
      <family val="3"/>
      <charset val="134"/>
      <scheme val="minor"/>
    </font>
    <font>
      <b/>
      <sz val="12"/>
      <color theme="1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b/>
      <sz val="26"/>
      <color rgb="FF00B050"/>
      <name val="Meiryo UI"/>
      <family val="3"/>
      <charset val="128"/>
    </font>
    <font>
      <b/>
      <sz val="11"/>
      <color theme="8" tint="-0.249977111117893"/>
      <name val="Meiryo UI"/>
      <family val="3"/>
      <charset val="128"/>
    </font>
    <font>
      <b/>
      <sz val="18"/>
      <color theme="1" tint="0.34998626667073579"/>
      <name val="Meiryo UI"/>
      <family val="3"/>
      <charset val="128"/>
    </font>
    <font>
      <b/>
      <sz val="10"/>
      <color theme="0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8"/>
      <color theme="8" tint="-0.249977111117893"/>
      <name val="Meiryo UI"/>
      <family val="3"/>
      <charset val="128"/>
    </font>
    <font>
      <b/>
      <sz val="18"/>
      <color theme="3" tint="-0.249977111117893"/>
      <name val="Meiryo UI"/>
      <family val="3"/>
      <charset val="128"/>
    </font>
    <font>
      <b/>
      <sz val="22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  <font>
      <b/>
      <sz val="18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4"/>
      <color theme="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38">
    <xf numFmtId="0" fontId="0" fillId="0" borderId="0" xfId="0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9" fontId="11" fillId="0" borderId="0" xfId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179" fontId="16" fillId="2" borderId="0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5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6" fontId="17" fillId="0" borderId="9" xfId="4" applyNumberFormat="1" applyFont="1" applyFill="1" applyBorder="1" applyAlignment="1">
      <alignment horizontal="center" vertical="center" wrapText="1"/>
    </xf>
    <xf numFmtId="6" fontId="17" fillId="0" borderId="6" xfId="4" applyNumberFormat="1" applyFont="1" applyFill="1" applyBorder="1" applyAlignment="1">
      <alignment horizontal="center" vertical="center" wrapText="1"/>
    </xf>
    <xf numFmtId="6" fontId="17" fillId="3" borderId="6" xfId="4" applyNumberFormat="1" applyFont="1" applyFill="1" applyBorder="1" applyAlignment="1">
      <alignment horizontal="center" vertical="center" wrapText="1"/>
    </xf>
    <xf numFmtId="6" fontId="17" fillId="3" borderId="7" xfId="4" applyNumberFormat="1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6" fontId="17" fillId="0" borderId="10" xfId="4" applyNumberFormat="1" applyFont="1" applyFill="1" applyBorder="1" applyAlignment="1">
      <alignment horizontal="center" vertical="center" wrapText="1"/>
    </xf>
    <xf numFmtId="6" fontId="17" fillId="0" borderId="1" xfId="4" applyNumberFormat="1" applyFont="1" applyFill="1" applyBorder="1" applyAlignment="1">
      <alignment horizontal="center" vertical="center" wrapText="1"/>
    </xf>
    <xf numFmtId="6" fontId="17" fillId="3" borderId="1" xfId="4" applyNumberFormat="1" applyFont="1" applyFill="1" applyBorder="1" applyAlignment="1">
      <alignment horizontal="center" vertical="center" wrapText="1"/>
    </xf>
    <xf numFmtId="6" fontId="17" fillId="3" borderId="3" xfId="4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6" fontId="17" fillId="0" borderId="8" xfId="4" applyNumberFormat="1" applyFont="1" applyFill="1" applyBorder="1" applyAlignment="1">
      <alignment horizontal="center" vertical="center" wrapText="1"/>
    </xf>
    <xf numFmtId="6" fontId="17" fillId="0" borderId="4" xfId="4" applyNumberFormat="1" applyFont="1" applyFill="1" applyBorder="1" applyAlignment="1">
      <alignment horizontal="center" vertical="center" wrapText="1"/>
    </xf>
    <xf numFmtId="6" fontId="17" fillId="3" borderId="4" xfId="4" applyNumberFormat="1" applyFont="1" applyFill="1" applyBorder="1" applyAlignment="1">
      <alignment horizontal="center" vertical="center" wrapText="1"/>
    </xf>
    <xf numFmtId="6" fontId="17" fillId="3" borderId="5" xfId="4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179" fontId="16" fillId="2" borderId="0" xfId="0" applyNumberFormat="1" applyFont="1" applyFill="1" applyBorder="1" applyAlignment="1">
      <alignment vertical="center"/>
    </xf>
    <xf numFmtId="0" fontId="18" fillId="4" borderId="16" xfId="0" applyFont="1" applyFill="1" applyBorder="1" applyAlignment="1">
      <alignment horizontal="center" vertical="center"/>
    </xf>
    <xf numFmtId="0" fontId="18" fillId="4" borderId="17" xfId="0" applyFont="1" applyFill="1" applyBorder="1" applyAlignment="1">
      <alignment horizontal="center" vertical="center"/>
    </xf>
    <xf numFmtId="0" fontId="18" fillId="4" borderId="18" xfId="0" applyFont="1" applyFill="1" applyBorder="1" applyAlignment="1">
      <alignment horizontal="center" vertical="center"/>
    </xf>
    <xf numFmtId="0" fontId="18" fillId="4" borderId="19" xfId="0" applyFont="1" applyFill="1" applyBorder="1" applyAlignment="1">
      <alignment horizontal="center" vertical="center"/>
    </xf>
  </cellXfs>
  <cellStyles count="5">
    <cellStyle name="Normal 2" xfId="2" xr:uid="{6CE7D558-DA27-8642-AF87-736018803880}"/>
    <cellStyle name="パーセント" xfId="1" builtinId="5"/>
    <cellStyle name="ハイパーリンク" xfId="3" builtinId="8"/>
    <cellStyle name="通貨" xfId="4" builtinId="7"/>
    <cellStyle name="標準" xfId="0" builtinId="0"/>
  </cellStyles>
  <dxfs count="12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solid">
          <fgColor indexed="64"/>
          <bgColor theme="7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solid">
          <fgColor indexed="64"/>
          <bgColor theme="7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solid">
          <fgColor indexed="64"/>
          <bgColor theme="7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numFmt numFmtId="10" formatCode="&quot;¥&quot;#,##0;[Red]&quot;¥&quot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Meiryo UI"/>
        <family val="3"/>
        <charset val="12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border outline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</border>
    </dxf>
  </dxfs>
  <tableStyles count="0" defaultTableStyle="TableStyleMedium9" defaultPivotStyle="PivotStyleMedium7"/>
  <colors>
    <mruColors>
      <color rgb="FF595959"/>
      <color rgb="FF00BD32"/>
      <color rgb="FF00BD37"/>
      <color rgb="FF00BD4D"/>
      <color rgb="FF6A3AFF"/>
      <color rgb="FFEE57AD"/>
      <color rgb="FFFFC11D"/>
      <color rgb="FFED7C00"/>
      <color rgb="FF732EE0"/>
      <color rgb="FFF1B9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210271172679098"/>
          <c:y val="4.2061195948991228E-2"/>
          <c:w val="0.8613546910854506"/>
          <c:h val="0.85910338613176851"/>
        </c:manualLayout>
      </c:layout>
      <c:barChart>
        <c:barDir val="col"/>
        <c:grouping val="clustered"/>
        <c:varyColors val="1"/>
        <c:ser>
          <c:idx val="6"/>
          <c:order val="0"/>
          <c:tx>
            <c:strRef>
              <c:f>KPI連動型!$D$4</c:f>
              <c:strCache>
                <c:ptCount val="1"/>
                <c:pt idx="0">
                  <c:v>実績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80000"/>
                    <a:lumOff val="20000"/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lumMod val="80000"/>
                    <a:lumOff val="20000"/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80000"/>
                    <a:lumOff val="20000"/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38-48C2-8552-452519C4CDA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38-48C2-8552-452519C4CD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38-48C2-8552-452519C4CD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38-48C2-8552-452519C4CD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E38-48C2-8552-452519C4CD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38-48C2-8552-452519C4CDA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38-48C2-8552-452519C4CD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38-48C2-8552-452519C4CDA6}"/>
              </c:ext>
            </c:extLst>
          </c:dPt>
          <c:cat>
            <c:strRef>
              <c:extLst>
                <c:ext xmlns:c15="http://schemas.microsoft.com/office/drawing/2012/chart" uri="{02D57815-91ED-43cb-92C2-25804820EDAC}">
                  <c15:fullRef>
                    <c15:sqref>KPI連動型!$B$5:$B$17</c15:sqref>
                  </c15:fullRef>
                </c:ext>
              </c:extLst>
              <c:f>KPI連動型!$B$5:$B$16</c:f>
              <c:strCache>
                <c:ptCount val="12"/>
                <c:pt idx="0">
                  <c:v>1 月</c:v>
                </c:pt>
                <c:pt idx="1">
                  <c:v>2 月</c:v>
                </c:pt>
                <c:pt idx="2">
                  <c:v>3 月</c:v>
                </c:pt>
                <c:pt idx="3">
                  <c:v>4 月</c:v>
                </c:pt>
                <c:pt idx="4">
                  <c:v>5 月</c:v>
                </c:pt>
                <c:pt idx="5">
                  <c:v>6 月</c:v>
                </c:pt>
                <c:pt idx="6">
                  <c:v>7 月</c:v>
                </c:pt>
                <c:pt idx="7">
                  <c:v>8 月</c:v>
                </c:pt>
                <c:pt idx="8">
                  <c:v>9 月</c:v>
                </c:pt>
                <c:pt idx="9">
                  <c:v>10 月</c:v>
                </c:pt>
                <c:pt idx="10">
                  <c:v>11 月</c:v>
                </c:pt>
                <c:pt idx="11">
                  <c:v>12 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KPI連動型!$D$5:$D$17</c15:sqref>
                  </c15:fullRef>
                </c:ext>
              </c:extLst>
              <c:f>KPI連動型!$D$5:$D$16</c:f>
              <c:numCache>
                <c:formatCode>"¥"#,##0_);[Red]\("¥"#,##0\)</c:formatCode>
                <c:ptCount val="12"/>
                <c:pt idx="0">
                  <c:v>12500000</c:v>
                </c:pt>
                <c:pt idx="1">
                  <c:v>11000000</c:v>
                </c:pt>
                <c:pt idx="2">
                  <c:v>7000000</c:v>
                </c:pt>
                <c:pt idx="3">
                  <c:v>6000000</c:v>
                </c:pt>
                <c:pt idx="4">
                  <c:v>6000000</c:v>
                </c:pt>
                <c:pt idx="5">
                  <c:v>6000000</c:v>
                </c:pt>
                <c:pt idx="6">
                  <c:v>6000000</c:v>
                </c:pt>
                <c:pt idx="7">
                  <c:v>6000000</c:v>
                </c:pt>
                <c:pt idx="8">
                  <c:v>7000000</c:v>
                </c:pt>
                <c:pt idx="9">
                  <c:v>6500000</c:v>
                </c:pt>
                <c:pt idx="10">
                  <c:v>6500000</c:v>
                </c:pt>
                <c:pt idx="11">
                  <c:v>6900000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AE38-48C2-8552-452519C4CDA6}"/>
            </c:ext>
          </c:extLst>
        </c:ser>
        <c:ser>
          <c:idx val="0"/>
          <c:order val="1"/>
          <c:tx>
            <c:strRef>
              <c:f>KPI連動型!$C$4</c:f>
              <c:strCache>
                <c:ptCount val="1"/>
                <c:pt idx="0">
                  <c:v>目標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Lit>
              <c:ptCount val="12"/>
              <c:pt idx="0">
                <c:v>1 月</c:v>
              </c:pt>
              <c:pt idx="1">
                <c:v>2 月</c:v>
              </c:pt>
              <c:pt idx="2">
                <c:v>3 月</c:v>
              </c:pt>
              <c:pt idx="3">
                <c:v>4 月</c:v>
              </c:pt>
              <c:pt idx="4">
                <c:v>5 月</c:v>
              </c:pt>
              <c:pt idx="5">
                <c:v>6 月</c:v>
              </c:pt>
              <c:pt idx="6">
                <c:v>7 月</c:v>
              </c:pt>
              <c:pt idx="7">
                <c:v>8 月</c:v>
              </c:pt>
              <c:pt idx="8">
                <c:v>9 月</c:v>
              </c:pt>
              <c:pt idx="9">
                <c:v>10 月</c:v>
              </c:pt>
              <c:pt idx="10">
                <c:v>11 月</c:v>
              </c:pt>
              <c:pt idx="11">
                <c:v>12 月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KPI連動型!$C$5:$C$17</c15:sqref>
                  </c15:fullRef>
                </c:ext>
              </c:extLst>
              <c:f>KPI連動型!$C$5:$C$16</c:f>
              <c:numCache>
                <c:formatCode>"¥"#,##0_);[Red]\("¥"#,##0\)</c:formatCode>
                <c:ptCount val="12"/>
                <c:pt idx="0">
                  <c:v>12000000</c:v>
                </c:pt>
                <c:pt idx="1">
                  <c:v>10000000</c:v>
                </c:pt>
                <c:pt idx="2">
                  <c:v>9450000</c:v>
                </c:pt>
                <c:pt idx="3">
                  <c:v>9450000</c:v>
                </c:pt>
                <c:pt idx="4">
                  <c:v>9450000</c:v>
                </c:pt>
                <c:pt idx="5">
                  <c:v>9450000</c:v>
                </c:pt>
                <c:pt idx="6">
                  <c:v>8000000</c:v>
                </c:pt>
                <c:pt idx="7">
                  <c:v>8000000</c:v>
                </c:pt>
                <c:pt idx="8">
                  <c:v>8000000</c:v>
                </c:pt>
                <c:pt idx="9">
                  <c:v>8000000</c:v>
                </c:pt>
                <c:pt idx="10">
                  <c:v>8000000</c:v>
                </c:pt>
                <c:pt idx="11">
                  <c:v>8000000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AE38-48C2-8552-452519C4CD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2401608"/>
        <c:axId val="2092405368"/>
      </c:barChart>
      <c:lineChart>
        <c:grouping val="standard"/>
        <c:varyColors val="1"/>
        <c:ser>
          <c:idx val="1"/>
          <c:order val="2"/>
          <c:tx>
            <c:strRef>
              <c:f>KPI連動型!$F$4</c:f>
              <c:strCache>
                <c:ptCount val="1"/>
                <c:pt idx="0">
                  <c:v>平均</c:v>
                </c:pt>
              </c:strCache>
            </c:strRef>
          </c:tx>
          <c:spPr>
            <a:ln w="34925" cap="rnd">
              <a:solidFill>
                <a:schemeClr val="accent4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Lit>
              <c:ptCount val="12"/>
              <c:pt idx="0">
                <c:v>1 月</c:v>
              </c:pt>
              <c:pt idx="1">
                <c:v>2 月</c:v>
              </c:pt>
              <c:pt idx="2">
                <c:v>3 月</c:v>
              </c:pt>
              <c:pt idx="3">
                <c:v>4 月</c:v>
              </c:pt>
              <c:pt idx="4">
                <c:v>5 月</c:v>
              </c:pt>
              <c:pt idx="5">
                <c:v>6 月</c:v>
              </c:pt>
              <c:pt idx="6">
                <c:v>7 月</c:v>
              </c:pt>
              <c:pt idx="7">
                <c:v>8 月</c:v>
              </c:pt>
              <c:pt idx="8">
                <c:v>9 月</c:v>
              </c:pt>
              <c:pt idx="9">
                <c:v>10 月</c:v>
              </c:pt>
              <c:pt idx="10">
                <c:v>11 月</c:v>
              </c:pt>
              <c:pt idx="11">
                <c:v>12 月</c:v>
              </c:pt>
              <c:extLst>
                <c:ext xmlns:c15="http://schemas.microsoft.com/office/drawing/2012/chart" uri="{02D57815-91ED-43cb-92C2-25804820EDAC}">
                  <c15:autoCat val="1"/>
                </c:ext>
              </c:extLst>
            </c:strLit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KPI連動型!$F$5:$F$17</c15:sqref>
                  </c15:fullRef>
                </c:ext>
              </c:extLst>
              <c:f>KPI連動型!$F$5:$F$16</c:f>
              <c:numCache>
                <c:formatCode>"¥"#,##0_);[Red]\("¥"#,##0\)</c:formatCode>
                <c:ptCount val="12"/>
                <c:pt idx="0">
                  <c:v>7283333.333333333</c:v>
                </c:pt>
                <c:pt idx="1">
                  <c:v>7283333.333333333</c:v>
                </c:pt>
                <c:pt idx="2">
                  <c:v>7283333.333333333</c:v>
                </c:pt>
                <c:pt idx="3">
                  <c:v>7283333.333333333</c:v>
                </c:pt>
                <c:pt idx="4">
                  <c:v>7283333.333333333</c:v>
                </c:pt>
                <c:pt idx="5">
                  <c:v>7283333.333333333</c:v>
                </c:pt>
                <c:pt idx="6">
                  <c:v>7283333.333333333</c:v>
                </c:pt>
                <c:pt idx="7">
                  <c:v>7283333.333333333</c:v>
                </c:pt>
                <c:pt idx="8">
                  <c:v>7283333.333333333</c:v>
                </c:pt>
                <c:pt idx="9">
                  <c:v>7283333.333333333</c:v>
                </c:pt>
                <c:pt idx="10">
                  <c:v>7283333.333333333</c:v>
                </c:pt>
                <c:pt idx="11">
                  <c:v>7283333.333333333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AE38-48C2-8552-452519C4CD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2401608"/>
        <c:axId val="2092405368"/>
      </c:lineChart>
      <c:catAx>
        <c:axId val="2092401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092405368"/>
        <c:crossesAt val="0"/>
        <c:auto val="1"/>
        <c:lblAlgn val="ctr"/>
        <c:lblOffset val="100"/>
        <c:noMultiLvlLbl val="0"/>
      </c:catAx>
      <c:valAx>
        <c:axId val="2092405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&quot;¥&quot;#,##0_);[Red]\(&quot;¥&quot;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092401608"/>
        <c:crosses val="autoZero"/>
        <c:crossBetween val="between"/>
      </c:valAx>
      <c:spPr>
        <a:noFill/>
        <a:ln w="19050">
          <a:solidFill>
            <a:srgbClr val="002060"/>
          </a:solidFill>
        </a:ln>
        <a:effectLst/>
      </c:spPr>
    </c:plotArea>
    <c:legend>
      <c:legendPos val="b"/>
      <c:layout>
        <c:manualLayout>
          <c:xMode val="edge"/>
          <c:yMode val="edge"/>
          <c:x val="0.53168066339621578"/>
          <c:y val="7.6810899143379061E-2"/>
          <c:w val="0.18216406354954359"/>
          <c:h val="6.560680774441886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accent1">
            <a:tint val="66000"/>
            <a:satMod val="160000"/>
          </a:schemeClr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path path="circle">
        <a:fillToRect l="100000" t="100000"/>
      </a:path>
      <a:tileRect r="-100000" b="-100000"/>
    </a:gradFill>
    <a:ln w="19050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100" b="1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60960</xdr:rowOff>
    </xdr:from>
    <xdr:to>
      <xdr:col>9</xdr:col>
      <xdr:colOff>7620</xdr:colOff>
      <xdr:row>34</xdr:row>
      <xdr:rowOff>89647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C972DB0-66CF-4AED-9AA5-8F7FF2BA33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4955FF-0692-410B-9CC9-F65BCA624611}" name="テーブル1" displayName="テーブル1" ref="B4:I17" totalsRowShown="0" headerRowDxfId="0" dataDxfId="1" headerRowBorderDxfId="10" tableBorderDxfId="11" dataCellStyle="通貨">
  <tableColumns count="8">
    <tableColumn id="1" xr3:uid="{B3AF7736-0A95-4DA0-873E-1A34FFDE618B}" name="月" dataDxfId="9"/>
    <tableColumn id="2" xr3:uid="{A702D8B9-FE88-4C3F-A0F7-38F5A1C40155}" name="目標" dataDxfId="8" dataCellStyle="通貨"/>
    <tableColumn id="3" xr3:uid="{F6D6A474-6736-4C5C-84E7-8D1F3B9E4E94}" name="実績" dataDxfId="7" dataCellStyle="通貨"/>
    <tableColumn id="4" xr3:uid="{9E793113-EA49-4325-A71E-2447D6F84113}" name="差異" dataDxfId="6" dataCellStyle="通貨">
      <calculatedColumnFormula>IF(ISBLANK(C5-D5),"",(C5-D5))</calculatedColumnFormula>
    </tableColumn>
    <tableColumn id="5" xr3:uid="{5722F891-ED82-4503-B2F7-6439632370A4}" name="平均" dataDxfId="5" dataCellStyle="通貨"/>
    <tableColumn id="6" xr3:uid="{855D6AFC-3064-456F-8F2C-1929C8FC2E2C}" name="給与" dataDxfId="4" dataCellStyle="通貨"/>
    <tableColumn id="7" xr3:uid="{7289D6D8-C0B1-44A1-A733-FA2C2D49533B}" name="報奨金" dataDxfId="3" dataCellStyle="通貨"/>
    <tableColumn id="8" xr3:uid="{0E98A114-C334-46B6-8AA9-89CD9AE1C0FD}" name="収入合計" dataDxfId="2" dataCellStyle="通貨">
      <calculatedColumnFormula>SUM(G5:H5)</calculatedColumnFormula>
    </tableColumn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F9B41-9EC7-4137-A083-6C82F3936782}">
  <sheetPr>
    <tabColor theme="3" tint="0.59999389629810485"/>
    <pageSetUpPr fitToPage="1"/>
  </sheetPr>
  <dimension ref="B1:L43"/>
  <sheetViews>
    <sheetView showGridLines="0" tabSelected="1" zoomScale="85" zoomScaleNormal="85" workbookViewId="0">
      <selection activeCell="K10" sqref="K10"/>
    </sheetView>
  </sheetViews>
  <sheetFormatPr defaultColWidth="11.1796875" defaultRowHeight="16.2"/>
  <cols>
    <col min="1" max="1" width="3.1796875" style="1" customWidth="1"/>
    <col min="2" max="2" width="7.36328125" style="1" customWidth="1"/>
    <col min="3" max="9" width="18.6328125" style="1" customWidth="1"/>
    <col min="10" max="10" width="3.1796875" style="1" customWidth="1"/>
    <col min="11" max="12" width="15.6328125" style="1" customWidth="1"/>
    <col min="13" max="13" width="3.1796875" style="1" customWidth="1"/>
    <col min="14" max="16384" width="11.1796875" style="1"/>
  </cols>
  <sheetData>
    <row r="1" spans="2:12" ht="35.4">
      <c r="B1" s="32" t="s">
        <v>21</v>
      </c>
      <c r="C1" s="32"/>
      <c r="D1" s="11" t="s">
        <v>22</v>
      </c>
      <c r="E1" s="33">
        <v>2026</v>
      </c>
      <c r="F1" s="33"/>
      <c r="G1" s="3"/>
      <c r="H1" s="3"/>
      <c r="I1" s="3"/>
      <c r="J1" s="3"/>
      <c r="K1" s="3"/>
      <c r="L1" s="3"/>
    </row>
    <row r="2" spans="2:12" ht="3" customHeight="1" thickBot="1">
      <c r="B2" s="12"/>
      <c r="C2" s="12"/>
      <c r="D2" s="2"/>
      <c r="E2" s="2"/>
      <c r="F2" s="2"/>
      <c r="G2" s="3"/>
      <c r="H2" s="3"/>
      <c r="I2" s="3"/>
      <c r="J2" s="3"/>
      <c r="K2" s="3"/>
      <c r="L2" s="3"/>
    </row>
    <row r="3" spans="2:12" ht="25.2" thickBot="1">
      <c r="C3" s="34" t="s">
        <v>23</v>
      </c>
      <c r="D3" s="35"/>
      <c r="E3" s="35"/>
      <c r="F3" s="36"/>
      <c r="G3" s="37" t="s">
        <v>24</v>
      </c>
      <c r="H3" s="35"/>
      <c r="I3" s="36"/>
      <c r="J3" s="4"/>
      <c r="K3" s="4"/>
      <c r="L3" s="4"/>
    </row>
    <row r="4" spans="2:12" ht="22.2" customHeight="1" thickBot="1">
      <c r="B4" s="13" t="s">
        <v>0</v>
      </c>
      <c r="C4" s="14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7</v>
      </c>
    </row>
    <row r="5" spans="2:12" ht="22.05" customHeight="1">
      <c r="B5" s="17" t="s">
        <v>8</v>
      </c>
      <c r="C5" s="18">
        <v>12000000</v>
      </c>
      <c r="D5" s="19">
        <v>12500000</v>
      </c>
      <c r="E5" s="20">
        <f t="shared" ref="E5:E16" si="0">IF(ISBLANK(C5-D5),"",(C5-D5))</f>
        <v>-500000</v>
      </c>
      <c r="F5" s="20">
        <f>AVERAGE($D$5:$D$16)</f>
        <v>7283333.333333333</v>
      </c>
      <c r="G5" s="19">
        <v>4000000</v>
      </c>
      <c r="H5" s="19">
        <v>250000</v>
      </c>
      <c r="I5" s="21">
        <f>SUM(G5:H5)</f>
        <v>4250000</v>
      </c>
    </row>
    <row r="6" spans="2:12" ht="22.05" customHeight="1">
      <c r="B6" s="22" t="s">
        <v>9</v>
      </c>
      <c r="C6" s="23">
        <v>10000000</v>
      </c>
      <c r="D6" s="24">
        <v>11000000</v>
      </c>
      <c r="E6" s="25">
        <f t="shared" si="0"/>
        <v>-1000000</v>
      </c>
      <c r="F6" s="25">
        <f t="shared" ref="F6:F16" si="1">AVERAGE($D$5:$D$16)</f>
        <v>7283333.333333333</v>
      </c>
      <c r="G6" s="24">
        <v>4000000</v>
      </c>
      <c r="H6" s="24">
        <v>600000</v>
      </c>
      <c r="I6" s="26">
        <f t="shared" ref="I6:I17" si="2">SUM(G6:H6)</f>
        <v>4600000</v>
      </c>
    </row>
    <row r="7" spans="2:12" ht="22.05" customHeight="1">
      <c r="B7" s="22" t="s">
        <v>10</v>
      </c>
      <c r="C7" s="23">
        <v>9450000</v>
      </c>
      <c r="D7" s="24">
        <v>7000000</v>
      </c>
      <c r="E7" s="25">
        <f t="shared" si="0"/>
        <v>2450000</v>
      </c>
      <c r="F7" s="25">
        <f t="shared" si="1"/>
        <v>7283333.333333333</v>
      </c>
      <c r="G7" s="24">
        <v>4000000</v>
      </c>
      <c r="H7" s="24">
        <v>125000</v>
      </c>
      <c r="I7" s="26">
        <f t="shared" si="2"/>
        <v>4125000</v>
      </c>
    </row>
    <row r="8" spans="2:12" ht="22.05" customHeight="1">
      <c r="B8" s="22" t="s">
        <v>11</v>
      </c>
      <c r="C8" s="23">
        <v>9450000</v>
      </c>
      <c r="D8" s="24">
        <v>6000000</v>
      </c>
      <c r="E8" s="25">
        <f t="shared" si="0"/>
        <v>3450000</v>
      </c>
      <c r="F8" s="25">
        <f t="shared" si="1"/>
        <v>7283333.333333333</v>
      </c>
      <c r="G8" s="24">
        <v>4000000</v>
      </c>
      <c r="H8" s="24">
        <v>0</v>
      </c>
      <c r="I8" s="26">
        <f t="shared" si="2"/>
        <v>4000000</v>
      </c>
    </row>
    <row r="9" spans="2:12" ht="22.05" customHeight="1">
      <c r="B9" s="22" t="s">
        <v>12</v>
      </c>
      <c r="C9" s="23">
        <v>9450000</v>
      </c>
      <c r="D9" s="24">
        <v>6000000</v>
      </c>
      <c r="E9" s="25">
        <f t="shared" si="0"/>
        <v>3450000</v>
      </c>
      <c r="F9" s="25">
        <f t="shared" si="1"/>
        <v>7283333.333333333</v>
      </c>
      <c r="G9" s="24">
        <v>4000000</v>
      </c>
      <c r="H9" s="24">
        <v>0</v>
      </c>
      <c r="I9" s="26">
        <f t="shared" si="2"/>
        <v>4000000</v>
      </c>
    </row>
    <row r="10" spans="2:12" ht="22.05" customHeight="1">
      <c r="B10" s="22" t="s">
        <v>13</v>
      </c>
      <c r="C10" s="23">
        <v>9450000</v>
      </c>
      <c r="D10" s="24">
        <v>6000000</v>
      </c>
      <c r="E10" s="25">
        <f t="shared" si="0"/>
        <v>3450000</v>
      </c>
      <c r="F10" s="25">
        <f t="shared" si="1"/>
        <v>7283333.333333333</v>
      </c>
      <c r="G10" s="24">
        <v>4000000</v>
      </c>
      <c r="H10" s="24">
        <v>245000</v>
      </c>
      <c r="I10" s="26">
        <f t="shared" si="2"/>
        <v>4245000</v>
      </c>
    </row>
    <row r="11" spans="2:12" ht="22.05" customHeight="1">
      <c r="B11" s="22" t="s">
        <v>14</v>
      </c>
      <c r="C11" s="23">
        <v>8000000</v>
      </c>
      <c r="D11" s="24">
        <v>6000000</v>
      </c>
      <c r="E11" s="25">
        <f t="shared" si="0"/>
        <v>2000000</v>
      </c>
      <c r="F11" s="25">
        <f t="shared" si="1"/>
        <v>7283333.333333333</v>
      </c>
      <c r="G11" s="24">
        <v>4000000</v>
      </c>
      <c r="H11" s="24">
        <v>245000</v>
      </c>
      <c r="I11" s="26">
        <f t="shared" si="2"/>
        <v>4245000</v>
      </c>
    </row>
    <row r="12" spans="2:12" ht="22.05" customHeight="1">
      <c r="B12" s="22" t="s">
        <v>15</v>
      </c>
      <c r="C12" s="23">
        <v>8000000</v>
      </c>
      <c r="D12" s="24">
        <v>6000000</v>
      </c>
      <c r="E12" s="25">
        <f t="shared" si="0"/>
        <v>2000000</v>
      </c>
      <c r="F12" s="25">
        <f t="shared" si="1"/>
        <v>7283333.333333333</v>
      </c>
      <c r="G12" s="24">
        <v>4000000</v>
      </c>
      <c r="H12" s="24">
        <v>245000</v>
      </c>
      <c r="I12" s="26">
        <f t="shared" si="2"/>
        <v>4245000</v>
      </c>
    </row>
    <row r="13" spans="2:12" ht="22.05" customHeight="1">
      <c r="B13" s="22" t="s">
        <v>16</v>
      </c>
      <c r="C13" s="23">
        <v>8000000</v>
      </c>
      <c r="D13" s="24">
        <v>7000000</v>
      </c>
      <c r="E13" s="25">
        <f t="shared" si="0"/>
        <v>1000000</v>
      </c>
      <c r="F13" s="25">
        <f t="shared" si="1"/>
        <v>7283333.333333333</v>
      </c>
      <c r="G13" s="24">
        <v>4000000</v>
      </c>
      <c r="H13" s="24">
        <v>0</v>
      </c>
      <c r="I13" s="26">
        <f t="shared" si="2"/>
        <v>4000000</v>
      </c>
    </row>
    <row r="14" spans="2:12" ht="22.05" customHeight="1">
      <c r="B14" s="22" t="s">
        <v>17</v>
      </c>
      <c r="C14" s="23">
        <v>8000000</v>
      </c>
      <c r="D14" s="24">
        <v>6500000</v>
      </c>
      <c r="E14" s="25">
        <f t="shared" si="0"/>
        <v>1500000</v>
      </c>
      <c r="F14" s="25">
        <f t="shared" si="1"/>
        <v>7283333.333333333</v>
      </c>
      <c r="G14" s="24">
        <v>4000000</v>
      </c>
      <c r="H14" s="24">
        <v>0</v>
      </c>
      <c r="I14" s="26">
        <f t="shared" si="2"/>
        <v>4000000</v>
      </c>
    </row>
    <row r="15" spans="2:12" ht="22.05" customHeight="1">
      <c r="B15" s="22" t="s">
        <v>18</v>
      </c>
      <c r="C15" s="23">
        <v>8000000</v>
      </c>
      <c r="D15" s="24">
        <v>6500000</v>
      </c>
      <c r="E15" s="25">
        <f t="shared" si="0"/>
        <v>1500000</v>
      </c>
      <c r="F15" s="25">
        <f t="shared" si="1"/>
        <v>7283333.333333333</v>
      </c>
      <c r="G15" s="24">
        <v>4000000</v>
      </c>
      <c r="H15" s="24">
        <v>600000</v>
      </c>
      <c r="I15" s="26">
        <f t="shared" si="2"/>
        <v>4600000</v>
      </c>
    </row>
    <row r="16" spans="2:12" ht="22.05" customHeight="1">
      <c r="B16" s="22" t="s">
        <v>19</v>
      </c>
      <c r="C16" s="23">
        <v>8000000</v>
      </c>
      <c r="D16" s="24">
        <v>6900000</v>
      </c>
      <c r="E16" s="25">
        <f t="shared" si="0"/>
        <v>1100000</v>
      </c>
      <c r="F16" s="25">
        <f t="shared" si="1"/>
        <v>7283333.333333333</v>
      </c>
      <c r="G16" s="24">
        <v>4000000</v>
      </c>
      <c r="H16" s="24">
        <v>0</v>
      </c>
      <c r="I16" s="26">
        <f t="shared" si="2"/>
        <v>4000000</v>
      </c>
    </row>
    <row r="17" spans="2:12" ht="22.05" customHeight="1" thickBot="1">
      <c r="B17" s="27" t="s">
        <v>20</v>
      </c>
      <c r="C17" s="28">
        <f>SUBTOTAL(109,C5:C16)</f>
        <v>107800000</v>
      </c>
      <c r="D17" s="29">
        <f>SUBTOTAL(109,D5:D16)</f>
        <v>87400000</v>
      </c>
      <c r="E17" s="30">
        <f>IF(ISBLANK(C17-D17),"",(C17-D17))</f>
        <v>20400000</v>
      </c>
      <c r="F17" s="30">
        <f>SUBTOTAL(109,F5:F16)</f>
        <v>87400000</v>
      </c>
      <c r="G17" s="29">
        <f>SUBTOTAL(109,G5:G16)</f>
        <v>48000000</v>
      </c>
      <c r="H17" s="29">
        <f>SUBTOTAL(109,H5:H16)</f>
        <v>2310000</v>
      </c>
      <c r="I17" s="31">
        <f t="shared" si="2"/>
        <v>50310000</v>
      </c>
    </row>
    <row r="18" spans="2:12" ht="18" customHeight="1"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ht="38.4">
      <c r="B19" s="7"/>
      <c r="C19" s="7"/>
      <c r="D19" s="7"/>
      <c r="E19" s="7"/>
      <c r="F19" s="7"/>
      <c r="G19" s="7"/>
      <c r="H19" s="7"/>
      <c r="I19" s="7"/>
      <c r="J19" s="8"/>
      <c r="K19" s="8"/>
      <c r="L19" s="8"/>
    </row>
    <row r="20" spans="2:12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</row>
    <row r="21" spans="2:12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</row>
    <row r="22" spans="2:12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</row>
    <row r="23" spans="2:12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</row>
    <row r="24" spans="2:12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</row>
    <row r="25" spans="2:12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</row>
    <row r="26" spans="2:12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2:12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</row>
    <row r="28" spans="2:12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</row>
    <row r="29" spans="2:12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spans="2:12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2:1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spans="2:12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spans="2:12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spans="2:12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  <row r="35" spans="2:12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spans="2:12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pans="2:12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spans="2:12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spans="2:12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spans="2:12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2:12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</row>
    <row r="42" spans="2:12" ht="18" customHeight="1"/>
    <row r="43" spans="2:12" ht="50.25" customHeight="1">
      <c r="B43" s="10"/>
      <c r="C43" s="10"/>
      <c r="D43" s="10"/>
    </row>
  </sheetData>
  <mergeCells count="5">
    <mergeCell ref="B1:C1"/>
    <mergeCell ref="B19:I19"/>
    <mergeCell ref="C3:F3"/>
    <mergeCell ref="G3:I3"/>
    <mergeCell ref="B2:C2"/>
  </mergeCells>
  <phoneticPr fontId="4" type="noConversion"/>
  <pageMargins left="0.3" right="0.3" top="0.3" bottom="0.3" header="0" footer="0"/>
  <pageSetup scale="55" orientation="portrait" horizontalDpi="1200" verticalDpi="120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KPI連動型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ragaz</dc:creator>
  <cp:keywords/>
  <dc:description/>
  <cp:lastModifiedBy>隆弘 野邊</cp:lastModifiedBy>
  <cp:revision/>
  <cp:lastPrinted>2023-01-17T01:37:57Z</cp:lastPrinted>
  <dcterms:created xsi:type="dcterms:W3CDTF">2016-03-21T16:06:55Z</dcterms:created>
  <dcterms:modified xsi:type="dcterms:W3CDTF">2026-02-20T10:37:38Z</dcterms:modified>
  <cp:category/>
  <cp:contentStatus/>
</cp:coreProperties>
</file>