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EE1790C2-4DB2-4EBA-9216-030A61A7C4F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稲妻線があるガントチャート（日単位）" sheetId="11" r:id="rId1"/>
  </sheets>
  <definedNames>
    <definedName name="_xlnm.Print_Titles" localSheetId="0">'稲妻線があるガントチャート（日単位）'!$5:$7</definedName>
    <definedName name="タスク_開始" localSheetId="0">'稲妻線があるガントチャート（日単位）'!$E1</definedName>
    <definedName name="タスク_終了" localSheetId="0">'稲妻線があるガントチャート（日単位）'!$F1</definedName>
    <definedName name="タスク_進捗状況" localSheetId="0">'稲妻線があるガントチャート（日単位）'!$D1</definedName>
    <definedName name="プロジェクトの開始">'稲妻線があるガントチャート（日単位）'!$E$4</definedName>
    <definedName name="今日" localSheetId="0">TODAY()</definedName>
    <definedName name="週表示">'稲妻線があるガントチャート（日単位）'!$E$5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7" i="11" l="1"/>
  <c r="Q6" i="11" s="1"/>
  <c r="R6" i="11" s="1"/>
  <c r="O7" i="11"/>
  <c r="O6" i="11" s="1"/>
  <c r="P6" i="11" s="1"/>
  <c r="M7" i="11"/>
  <c r="M6" i="11" s="1"/>
  <c r="N6" i="11" s="1"/>
  <c r="K7" i="11"/>
  <c r="K6" i="11" s="1"/>
  <c r="L6" i="11" s="1"/>
  <c r="I7" i="11"/>
  <c r="I6" i="11" s="1"/>
  <c r="J6" i="11" s="1"/>
  <c r="G7" i="11"/>
  <c r="G6" i="11"/>
  <c r="H6" i="11" s="1"/>
  <c r="F12" i="11" l="1"/>
</calcChain>
</file>

<file path=xl/sharedStrings.xml><?xml version="1.0" encoding="utf-8"?>
<sst xmlns="http://schemas.openxmlformats.org/spreadsheetml/2006/main" count="36" uniqueCount="30">
  <si>
    <t>担当者</t>
    <phoneticPr fontId="19"/>
  </si>
  <si>
    <t>6か月用の工程表テンプレート</t>
    <phoneticPr fontId="19"/>
  </si>
  <si>
    <t>優先度</t>
    <rPh sb="0" eb="3">
      <t>ユウセンド</t>
    </rPh>
    <phoneticPr fontId="19"/>
  </si>
  <si>
    <t>マイルストーン</t>
  </si>
  <si>
    <t>高</t>
  </si>
  <si>
    <t>中</t>
  </si>
  <si>
    <t>低</t>
  </si>
  <si>
    <t>開始</t>
    <rPh sb="0" eb="2">
      <t>カイシ</t>
    </rPh>
    <phoneticPr fontId="19"/>
  </si>
  <si>
    <t>終了</t>
    <rPh sb="0" eb="2">
      <t>シュウリョウ</t>
    </rPh>
    <phoneticPr fontId="19"/>
  </si>
  <si>
    <t>工程名</t>
    <rPh sb="0" eb="3">
      <t>コウテイメイ</t>
    </rPh>
    <phoneticPr fontId="19"/>
  </si>
  <si>
    <t>仕様ヒアリング・要件定義</t>
  </si>
  <si>
    <t>基本設計（構想・割型検討）</t>
  </si>
  <si>
    <t>詳細設計（部品図・組図作成）</t>
  </si>
  <si>
    <t>材料・標準部品手配</t>
  </si>
  <si>
    <t>部品加工（マシニング・放電・研磨）</t>
  </si>
  <si>
    <t>金型組立</t>
  </si>
  <si>
    <t>金型据付・段取り</t>
  </si>
  <si>
    <t>試作・トライ</t>
  </si>
  <si>
    <t>修正・仕上げ</t>
  </si>
  <si>
    <t>検収・納品</t>
  </si>
  <si>
    <t>山田</t>
    <rPh sb="0" eb="2">
      <t>ヤマダ</t>
    </rPh>
    <phoneticPr fontId="19"/>
  </si>
  <si>
    <t>渡辺</t>
    <rPh sb="0" eb="2">
      <t>ワタナベ</t>
    </rPh>
    <phoneticPr fontId="19"/>
  </si>
  <si>
    <t>板垣</t>
    <rPh sb="0" eb="2">
      <t>イタガキ</t>
    </rPh>
    <phoneticPr fontId="19"/>
  </si>
  <si>
    <t>星野</t>
    <rPh sb="0" eb="1">
      <t>ホシ</t>
    </rPh>
    <rPh sb="1" eb="2">
      <t>ノ</t>
    </rPh>
    <phoneticPr fontId="19"/>
  </si>
  <si>
    <t>中島</t>
    <rPh sb="0" eb="2">
      <t>ナカジマ</t>
    </rPh>
    <phoneticPr fontId="19"/>
  </si>
  <si>
    <t>斎藤</t>
    <rPh sb="0" eb="2">
      <t>サイトウ</t>
    </rPh>
    <phoneticPr fontId="19"/>
  </si>
  <si>
    <t>菊池</t>
    <rPh sb="0" eb="2">
      <t>キクチ</t>
    </rPh>
    <phoneticPr fontId="19"/>
  </si>
  <si>
    <t>田中</t>
    <rPh sb="0" eb="2">
      <t>タナカ</t>
    </rPh>
    <phoneticPr fontId="19"/>
  </si>
  <si>
    <t>吉田</t>
    <rPh sb="0" eb="2">
      <t>ヨシダ</t>
    </rPh>
    <phoneticPr fontId="19"/>
  </si>
  <si>
    <t>鈴木</t>
    <rPh sb="0" eb="2">
      <t>スズキ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</si>
</sst>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6" formatCode="yyyy&quot;年&quot;m&quot;月&quot;;@"/>
    <numFmt numFmtId="187" formatCode="General&quot;年&quot;"/>
    <numFmt numFmtId="188" formatCode="General&quot;月&quot;"/>
  </numFmts>
  <fonts count="35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20"/>
      <color theme="4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 tint="0.499984740745262"/>
      <name val="Meiryo UI"/>
      <family val="3"/>
      <charset val="128"/>
    </font>
    <font>
      <b/>
      <sz val="10"/>
      <color theme="1" tint="0.499984740745262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6"/>
      <color theme="0"/>
      <name val="Meiryo UI"/>
      <family val="3"/>
      <charset val="128"/>
    </font>
    <font>
      <b/>
      <sz val="14"/>
      <name val="Meiryo UI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theme="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theme="6" tint="0.79998168889431442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3" fillId="3" borderId="0" applyNumberFormat="0" applyBorder="0" applyAlignment="0" applyProtection="0"/>
    <xf numFmtId="0" fontId="14" fillId="4" borderId="0" applyNumberFormat="0" applyBorder="0" applyAlignment="0" applyProtection="0"/>
    <xf numFmtId="0" fontId="12" fillId="5" borderId="3" applyNumberFormat="0" applyAlignment="0" applyProtection="0"/>
    <xf numFmtId="0" fontId="15" fillId="6" borderId="4" applyNumberFormat="0" applyAlignment="0" applyProtection="0"/>
    <xf numFmtId="0" fontId="4" fillId="6" borderId="3" applyNumberFormat="0" applyAlignment="0" applyProtection="0"/>
    <xf numFmtId="0" fontId="13" fillId="0" borderId="5" applyNumberFormat="0" applyFill="0" applyAlignment="0" applyProtection="0"/>
    <xf numFmtId="0" fontId="5" fillId="7" borderId="6" applyNumberFormat="0" applyAlignment="0" applyProtection="0"/>
    <xf numFmtId="0" fontId="18" fillId="0" borderId="0" applyNumberFormat="0" applyFill="0" applyBorder="0" applyAlignment="0" applyProtection="0"/>
    <xf numFmtId="0" fontId="1" fillId="8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0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3" fillId="0" borderId="0" xfId="0" applyFont="1" applyAlignment="1">
      <alignment horizontal="left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1" fillId="0" borderId="0" xfId="3" applyFont="1"/>
    <xf numFmtId="0" fontId="24" fillId="0" borderId="0" xfId="0" applyFont="1" applyAlignment="1">
      <alignment horizontal="center"/>
    </xf>
    <xf numFmtId="0" fontId="20" fillId="0" borderId="0" xfId="1" applyFont="1" applyProtection="1">
      <alignment vertical="top"/>
    </xf>
    <xf numFmtId="0" fontId="24" fillId="0" borderId="0" xfId="0" applyFont="1" applyAlignment="1">
      <alignment vertical="center"/>
    </xf>
    <xf numFmtId="0" fontId="26" fillId="0" borderId="0" xfId="0" applyFont="1"/>
    <xf numFmtId="0" fontId="21" fillId="0" borderId="0" xfId="0" applyFont="1" applyAlignment="1">
      <alignment horizontal="center"/>
    </xf>
    <xf numFmtId="0" fontId="27" fillId="0" borderId="0" xfId="1" applyFont="1" applyAlignment="1" applyProtection="1"/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8" applyFont="1">
      <alignment horizontal="right" indent="1"/>
    </xf>
    <xf numFmtId="179" fontId="29" fillId="0" borderId="0" xfId="9" applyFont="1" applyBorder="1">
      <alignment horizontal="center" vertical="center"/>
    </xf>
    <xf numFmtId="0" fontId="22" fillId="0" borderId="0" xfId="5" applyFont="1" applyAlignment="1">
      <alignment horizontal="right" vertical="center"/>
    </xf>
    <xf numFmtId="180" fontId="33" fillId="33" borderId="0" xfId="0" applyNumberFormat="1" applyFont="1" applyFill="1" applyBorder="1" applyAlignment="1">
      <alignment horizontal="center" vertical="center"/>
    </xf>
    <xf numFmtId="187" fontId="32" fillId="0" borderId="0" xfId="0" applyNumberFormat="1" applyFont="1" applyAlignment="1">
      <alignment horizontal="left" vertical="center"/>
    </xf>
    <xf numFmtId="188" fontId="32" fillId="0" borderId="0" xfId="0" applyNumberFormat="1" applyFont="1" applyAlignment="1">
      <alignment horizontal="left" vertical="center"/>
    </xf>
    <xf numFmtId="0" fontId="30" fillId="34" borderId="16" xfId="0" applyFont="1" applyFill="1" applyBorder="1" applyAlignment="1">
      <alignment horizontal="center" vertical="center"/>
    </xf>
    <xf numFmtId="0" fontId="30" fillId="34" borderId="17" xfId="0" applyFont="1" applyFill="1" applyBorder="1" applyAlignment="1">
      <alignment horizontal="center" vertical="center" wrapText="1"/>
    </xf>
    <xf numFmtId="186" fontId="29" fillId="35" borderId="13" xfId="0" applyNumberFormat="1" applyFont="1" applyFill="1" applyBorder="1" applyAlignment="1">
      <alignment horizontal="center" vertical="center" wrapText="1"/>
    </xf>
    <xf numFmtId="186" fontId="29" fillId="35" borderId="14" xfId="0" applyNumberFormat="1" applyFont="1" applyFill="1" applyBorder="1" applyAlignment="1">
      <alignment horizontal="center" vertical="center" wrapText="1"/>
    </xf>
    <xf numFmtId="186" fontId="29" fillId="35" borderId="15" xfId="0" applyNumberFormat="1" applyFont="1" applyFill="1" applyBorder="1" applyAlignment="1">
      <alignment horizontal="center" vertical="center" wrapText="1"/>
    </xf>
    <xf numFmtId="0" fontId="31" fillId="36" borderId="18" xfId="0" applyFont="1" applyFill="1" applyBorder="1" applyAlignment="1">
      <alignment horizontal="left" vertical="center"/>
    </xf>
    <xf numFmtId="0" fontId="29" fillId="36" borderId="19" xfId="11" applyNumberFormat="1" applyFont="1" applyFill="1" applyBorder="1" applyAlignment="1">
      <alignment horizontal="center" vertical="center"/>
    </xf>
    <xf numFmtId="9" fontId="30" fillId="36" borderId="19" xfId="2" applyNumberFormat="1" applyFont="1" applyFill="1" applyBorder="1" applyAlignment="1">
      <alignment horizontal="center" vertical="center"/>
    </xf>
    <xf numFmtId="14" fontId="29" fillId="36" borderId="19" xfId="0" applyNumberFormat="1" applyFont="1" applyFill="1" applyBorder="1" applyAlignment="1">
      <alignment horizontal="center" vertical="center"/>
    </xf>
    <xf numFmtId="14" fontId="34" fillId="36" borderId="19" xfId="0" applyNumberFormat="1" applyFont="1" applyFill="1" applyBorder="1" applyAlignment="1">
      <alignment horizontal="center" vertical="center"/>
    </xf>
    <xf numFmtId="0" fontId="24" fillId="36" borderId="19" xfId="0" applyFont="1" applyFill="1" applyBorder="1" applyAlignment="1">
      <alignment vertical="center"/>
    </xf>
    <xf numFmtId="0" fontId="24" fillId="36" borderId="20" xfId="0" applyFont="1" applyFill="1" applyBorder="1" applyAlignment="1">
      <alignment vertical="center"/>
    </xf>
    <xf numFmtId="0" fontId="31" fillId="36" borderId="21" xfId="12" applyNumberFormat="1" applyFont="1" applyFill="1" applyBorder="1" applyAlignment="1">
      <alignment horizontal="left" vertical="center"/>
    </xf>
    <xf numFmtId="0" fontId="29" fillId="36" borderId="9" xfId="11" applyNumberFormat="1" applyFont="1" applyFill="1" applyBorder="1" applyAlignment="1">
      <alignment horizontal="center" vertical="center"/>
    </xf>
    <xf numFmtId="9" fontId="30" fillId="36" borderId="9" xfId="2" applyNumberFormat="1" applyFont="1" applyFill="1" applyBorder="1" applyAlignment="1">
      <alignment horizontal="center" vertical="center"/>
    </xf>
    <xf numFmtId="14" fontId="29" fillId="36" borderId="9" xfId="10" applyNumberFormat="1" applyFont="1" applyFill="1" applyBorder="1" applyAlignment="1">
      <alignment horizontal="center" vertical="center"/>
    </xf>
    <xf numFmtId="0" fontId="24" fillId="36" borderId="9" xfId="0" applyFont="1" applyFill="1" applyBorder="1" applyAlignment="1">
      <alignment vertical="center"/>
    </xf>
    <xf numFmtId="0" fontId="24" fillId="36" borderId="10" xfId="0" applyFont="1" applyFill="1" applyBorder="1" applyAlignment="1">
      <alignment vertical="center"/>
    </xf>
    <xf numFmtId="0" fontId="31" fillId="36" borderId="21" xfId="0" applyFont="1" applyFill="1" applyBorder="1" applyAlignment="1">
      <alignment horizontal="left" vertical="center"/>
    </xf>
    <xf numFmtId="14" fontId="29" fillId="36" borderId="9" xfId="0" applyNumberFormat="1" applyFont="1" applyFill="1" applyBorder="1" applyAlignment="1">
      <alignment horizontal="center" vertical="center"/>
    </xf>
    <xf numFmtId="14" fontId="34" fillId="36" borderId="9" xfId="0" applyNumberFormat="1" applyFont="1" applyFill="1" applyBorder="1" applyAlignment="1">
      <alignment horizontal="center" vertical="center"/>
    </xf>
    <xf numFmtId="0" fontId="28" fillId="36" borderId="21" xfId="12" applyNumberFormat="1" applyFont="1" applyFill="1" applyBorder="1" applyAlignment="1">
      <alignment horizontal="left" vertical="center" indent="2"/>
    </xf>
    <xf numFmtId="0" fontId="28" fillId="36" borderId="9" xfId="11" applyNumberFormat="1" applyFont="1" applyFill="1" applyBorder="1" applyAlignment="1">
      <alignment horizontal="center" vertical="center"/>
    </xf>
    <xf numFmtId="14" fontId="28" fillId="36" borderId="9" xfId="10" applyNumberFormat="1" applyFont="1" applyFill="1" applyBorder="1" applyAlignment="1">
      <alignment horizontal="center" vertical="center"/>
    </xf>
    <xf numFmtId="0" fontId="31" fillId="37" borderId="21" xfId="12" applyNumberFormat="1" applyFont="1" applyFill="1" applyBorder="1" applyAlignment="1">
      <alignment horizontal="left" vertical="center"/>
    </xf>
    <xf numFmtId="0" fontId="29" fillId="37" borderId="9" xfId="11" applyNumberFormat="1" applyFont="1" applyFill="1" applyBorder="1" applyAlignment="1">
      <alignment horizontal="center" vertical="center"/>
    </xf>
    <xf numFmtId="9" fontId="30" fillId="37" borderId="9" xfId="2" applyNumberFormat="1" applyFont="1" applyFill="1" applyBorder="1" applyAlignment="1">
      <alignment horizontal="center" vertical="center"/>
    </xf>
    <xf numFmtId="14" fontId="29" fillId="37" borderId="9" xfId="10" applyNumberFormat="1" applyFont="1" applyFill="1" applyBorder="1" applyAlignment="1">
      <alignment horizontal="center" vertical="center"/>
    </xf>
    <xf numFmtId="0" fontId="24" fillId="38" borderId="9" xfId="0" applyFont="1" applyFill="1" applyBorder="1" applyAlignment="1">
      <alignment vertical="center"/>
    </xf>
    <xf numFmtId="0" fontId="24" fillId="38" borderId="10" xfId="0" applyFont="1" applyFill="1" applyBorder="1" applyAlignment="1">
      <alignment vertical="center"/>
    </xf>
    <xf numFmtId="0" fontId="28" fillId="37" borderId="22" xfId="12" applyNumberFormat="1" applyFont="1" applyFill="1" applyBorder="1" applyAlignment="1">
      <alignment horizontal="left" vertical="center" indent="2"/>
    </xf>
    <xf numFmtId="0" fontId="28" fillId="37" borderId="11" xfId="11" applyNumberFormat="1" applyFont="1" applyFill="1" applyBorder="1" applyAlignment="1">
      <alignment horizontal="center" vertical="center"/>
    </xf>
    <xf numFmtId="9" fontId="30" fillId="37" borderId="11" xfId="2" applyNumberFormat="1" applyFont="1" applyFill="1" applyBorder="1" applyAlignment="1">
      <alignment horizontal="center" vertical="center"/>
    </xf>
    <xf numFmtId="14" fontId="28" fillId="37" borderId="11" xfId="10" applyNumberFormat="1" applyFont="1" applyFill="1" applyBorder="1" applyAlignment="1">
      <alignment horizontal="center" vertical="center"/>
    </xf>
    <xf numFmtId="0" fontId="24" fillId="38" borderId="11" xfId="0" applyFont="1" applyFill="1" applyBorder="1" applyAlignment="1">
      <alignment vertical="center"/>
    </xf>
    <xf numFmtId="0" fontId="24" fillId="38" borderId="12" xfId="0" applyFont="1" applyFill="1" applyBorder="1" applyAlignment="1">
      <alignment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28">
    <dxf>
      <fill>
        <patternFill patternType="solid">
          <fgColor auto="1"/>
          <bgColor rgb="FFFFFF00"/>
        </patternFill>
      </fill>
      <border>
        <left/>
        <right/>
      </border>
    </dxf>
    <dxf>
      <font>
        <b/>
        <i val="0"/>
        <color theme="1"/>
      </font>
      <fill>
        <gradientFill type="path" top="1" bottom="1">
          <stop position="0">
            <color theme="5" tint="0.59999389629810485"/>
          </stop>
          <stop position="1">
            <color rgb="FFFF0000"/>
          </stop>
        </gradientFill>
      </fill>
    </dxf>
    <dxf>
      <font>
        <b/>
        <i val="0"/>
        <color theme="1"/>
      </font>
      <fill>
        <patternFill patternType="solid">
          <fgColor auto="1"/>
          <bgColor theme="5" tint="0.39994506668294322"/>
        </patternFill>
      </fill>
    </dxf>
    <dxf>
      <font>
        <b/>
        <i val="0"/>
        <color theme="1"/>
      </font>
      <fill>
        <patternFill patternType="solid">
          <fgColor auto="1"/>
          <bgColor rgb="FFFFFF00"/>
        </patternFill>
      </fill>
    </dxf>
    <dxf>
      <font>
        <b/>
        <i val="0"/>
        <color theme="1"/>
      </font>
      <fill>
        <patternFill patternType="solid">
          <fgColor auto="1"/>
          <bgColor rgb="FF00B0F0"/>
        </patternFill>
      </fill>
    </dxf>
    <dxf>
      <fill>
        <patternFill patternType="solid">
          <fgColor auto="1"/>
          <bgColor rgb="FFFFFF00"/>
        </patternFill>
      </fill>
      <border>
        <left/>
        <right/>
      </border>
    </dxf>
    <dxf>
      <font>
        <b/>
        <i val="0"/>
        <color theme="1"/>
      </font>
      <fill>
        <gradientFill type="path" top="1" bottom="1">
          <stop position="0">
            <color theme="5" tint="0.59999389629810485"/>
          </stop>
          <stop position="1">
            <color rgb="FFFF0000"/>
          </stop>
        </gradientFill>
      </fill>
    </dxf>
    <dxf>
      <font>
        <b/>
        <i val="0"/>
        <color theme="1"/>
      </font>
      <fill>
        <patternFill patternType="solid">
          <fgColor auto="1"/>
          <bgColor theme="5" tint="0.39994506668294322"/>
        </patternFill>
      </fill>
    </dxf>
    <dxf>
      <font>
        <b/>
        <i val="0"/>
        <color theme="1"/>
      </font>
      <fill>
        <patternFill patternType="solid">
          <fgColor auto="1"/>
          <bgColor rgb="FFFFFF00"/>
        </patternFill>
      </fill>
    </dxf>
    <dxf>
      <font>
        <b/>
        <i val="0"/>
        <color theme="1"/>
      </font>
      <fill>
        <patternFill patternType="solid">
          <fgColor auto="1"/>
          <bgColor rgb="FF00B0F0"/>
        </patternFill>
      </fill>
    </dxf>
    <dxf>
      <fill>
        <gradientFill>
          <stop position="0">
            <color theme="3" tint="0.40000610370189521"/>
          </stop>
          <stop position="1">
            <color theme="4" tint="0.80001220740379042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 patternType="darkDown">
          <bgColor rgb="FFFFFF00"/>
        </patternFill>
      </fill>
    </dxf>
    <dxf>
      <fill>
        <gradientFill>
          <stop position="0">
            <color theme="3" tint="0.40000610370189521"/>
          </stop>
          <stop position="1">
            <color theme="4" tint="0.80001220740379042"/>
          </stop>
        </gradientFill>
      </fill>
      <border>
        <left/>
        <right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ont>
        <b/>
        <i val="0"/>
        <color theme="1"/>
      </font>
      <fill>
        <gradientFill type="path" top="1" bottom="1">
          <stop position="0">
            <color theme="5" tint="0.59999389629810485"/>
          </stop>
          <stop position="1">
            <color rgb="FFFF0000"/>
          </stop>
        </gradientFill>
      </fill>
    </dxf>
    <dxf>
      <font>
        <b/>
        <i val="0"/>
        <color theme="1"/>
      </font>
      <fill>
        <patternFill patternType="solid">
          <fgColor auto="1"/>
          <bgColor theme="5" tint="0.39994506668294322"/>
        </patternFill>
      </fill>
    </dxf>
    <dxf>
      <font>
        <b/>
        <i val="0"/>
        <color theme="1"/>
      </font>
      <fill>
        <patternFill patternType="solid">
          <fgColor auto="1"/>
          <bgColor rgb="FFFFFF00"/>
        </patternFill>
      </fill>
    </dxf>
    <dxf>
      <font>
        <b/>
        <i val="0"/>
        <color theme="1"/>
      </font>
      <fill>
        <patternFill patternType="solid">
          <fgColor auto="1"/>
          <bgColor rgb="FF00B0F0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secondRowStripe" dxfId="21"/>
      <tableStyleElement type="firstColumnStripe" dxfId="20"/>
      <tableStyleElement type="secondColumnStripe" dxfId="1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2"/>
  <sheetViews>
    <sheetView showGridLines="0" tabSelected="1" showRuler="0" zoomScale="75" zoomScaleNormal="75" zoomScalePageLayoutView="70" workbookViewId="0">
      <pane ySplit="7" topLeftCell="A8" activePane="bottomLeft" state="frozen"/>
      <selection pane="bottomLeft" activeCell="D30" sqref="D30"/>
    </sheetView>
  </sheetViews>
  <sheetFormatPr defaultRowHeight="30" customHeight="1" x14ac:dyDescent="0.3"/>
  <cols>
    <col min="1" max="1" width="6.1796875" style="9" customWidth="1"/>
    <col min="2" max="2" width="47.1796875" style="7" bestFit="1" customWidth="1"/>
    <col min="3" max="3" width="13.36328125" style="7" customWidth="1"/>
    <col min="4" max="4" width="17.90625" style="7" customWidth="1"/>
    <col min="5" max="5" width="14.7265625" style="10" customWidth="1"/>
    <col min="6" max="6" width="14.7265625" style="7" customWidth="1"/>
    <col min="7" max="8" width="7.1796875" style="7" customWidth="1"/>
    <col min="9" max="10" width="7.6328125" style="7" customWidth="1"/>
    <col min="11" max="18" width="8.81640625" style="7" customWidth="1"/>
    <col min="19" max="19" width="8.7265625" style="7"/>
    <col min="20" max="22" width="7.1796875" style="7"/>
    <col min="23" max="24" width="8.453125" style="7"/>
    <col min="25" max="16384" width="8.7265625" style="7"/>
  </cols>
  <sheetData>
    <row r="1" spans="1:18" ht="21.6" customHeight="1" x14ac:dyDescent="0.55000000000000004">
      <c r="A1" s="1"/>
      <c r="B1" s="2"/>
      <c r="C1" s="3"/>
      <c r="D1" s="4"/>
      <c r="E1" s="5"/>
      <c r="F1" s="6"/>
      <c r="G1" s="8"/>
    </row>
    <row r="2" spans="1:18" ht="30" customHeight="1" x14ac:dyDescent="0.55000000000000004">
      <c r="B2" s="2" t="s">
        <v>1</v>
      </c>
      <c r="G2" s="11"/>
    </row>
    <row r="3" spans="1:18" ht="10.8" customHeight="1" x14ac:dyDescent="0.3">
      <c r="B3" s="20"/>
      <c r="G3" s="11"/>
    </row>
    <row r="4" spans="1:18" ht="22.8" customHeight="1" x14ac:dyDescent="0.35">
      <c r="B4" s="22">
        <v>2026</v>
      </c>
      <c r="C4" s="18"/>
      <c r="D4" s="18"/>
      <c r="E4" s="19"/>
      <c r="F4" s="19"/>
    </row>
    <row r="5" spans="1:18" ht="25.8" customHeight="1" x14ac:dyDescent="0.35">
      <c r="A5" s="1"/>
      <c r="B5" s="23">
        <v>1</v>
      </c>
      <c r="C5" s="18"/>
      <c r="D5" s="18"/>
      <c r="E5" s="17"/>
      <c r="F5" s="16"/>
    </row>
    <row r="6" spans="1:18" ht="21" customHeight="1" thickBot="1" x14ac:dyDescent="0.35">
      <c r="A6" s="1"/>
      <c r="E6" s="7"/>
      <c r="G6" s="21">
        <f>G7</f>
        <v>46023</v>
      </c>
      <c r="H6" s="21">
        <f>G6+15</f>
        <v>46038</v>
      </c>
      <c r="I6" s="21">
        <f t="shared" ref="I6" si="0">I7</f>
        <v>46054</v>
      </c>
      <c r="J6" s="21">
        <f t="shared" ref="J6:R6" si="1">I6+15</f>
        <v>46069</v>
      </c>
      <c r="K6" s="21">
        <f t="shared" ref="K6" si="2">K7</f>
        <v>46082</v>
      </c>
      <c r="L6" s="21">
        <f t="shared" ref="L6:R6" si="3">K6+15</f>
        <v>46097</v>
      </c>
      <c r="M6" s="21">
        <f t="shared" ref="M6" si="4">M7</f>
        <v>46113</v>
      </c>
      <c r="N6" s="21">
        <f t="shared" ref="N6:R6" si="5">M6+15</f>
        <v>46128</v>
      </c>
      <c r="O6" s="21">
        <f t="shared" ref="O6" si="6">O7</f>
        <v>46143</v>
      </c>
      <c r="P6" s="21">
        <f t="shared" ref="P6:R6" si="7">O6+15</f>
        <v>46158</v>
      </c>
      <c r="Q6" s="21">
        <f t="shared" ref="Q6" si="8">Q7</f>
        <v>46174</v>
      </c>
      <c r="R6" s="21">
        <f t="shared" ref="R6" si="9">Q6+15</f>
        <v>46189</v>
      </c>
    </row>
    <row r="7" spans="1:18" ht="30" customHeight="1" thickBot="1" x14ac:dyDescent="0.35">
      <c r="A7" s="1"/>
      <c r="B7" s="24" t="s">
        <v>9</v>
      </c>
      <c r="C7" s="25" t="s">
        <v>0</v>
      </c>
      <c r="D7" s="25" t="s">
        <v>2</v>
      </c>
      <c r="E7" s="25" t="s">
        <v>7</v>
      </c>
      <c r="F7" s="25" t="s">
        <v>8</v>
      </c>
      <c r="G7" s="26">
        <f>DATE($B$4,$B$5,1)</f>
        <v>46023</v>
      </c>
      <c r="H7" s="27"/>
      <c r="I7" s="26">
        <f>DATE($B$4,$B$5+1,1)</f>
        <v>46054</v>
      </c>
      <c r="J7" s="27"/>
      <c r="K7" s="26">
        <f>DATE($B$4,$B$5+2,1)</f>
        <v>46082</v>
      </c>
      <c r="L7" s="27"/>
      <c r="M7" s="26">
        <f>DATE($B$4,$B$5+3,1)</f>
        <v>46113</v>
      </c>
      <c r="N7" s="27"/>
      <c r="O7" s="26">
        <f>DATE($B$4,$B$5+4,1)</f>
        <v>46143</v>
      </c>
      <c r="P7" s="27"/>
      <c r="Q7" s="26">
        <f>DATE($B$4,$B$5+5,1)</f>
        <v>46174</v>
      </c>
      <c r="R7" s="28"/>
    </row>
    <row r="8" spans="1:18" s="12" customFormat="1" ht="30" customHeight="1" x14ac:dyDescent="0.3">
      <c r="A8" s="1"/>
      <c r="B8" s="29" t="s">
        <v>10</v>
      </c>
      <c r="C8" s="30" t="s">
        <v>20</v>
      </c>
      <c r="D8" s="31" t="s">
        <v>3</v>
      </c>
      <c r="E8" s="32">
        <v>46027</v>
      </c>
      <c r="F8" s="33">
        <v>46040</v>
      </c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5"/>
    </row>
    <row r="9" spans="1:18" s="12" customFormat="1" ht="30" customHeight="1" x14ac:dyDescent="0.3">
      <c r="A9" s="1"/>
      <c r="B9" s="48" t="s">
        <v>11</v>
      </c>
      <c r="C9" s="49" t="s">
        <v>21</v>
      </c>
      <c r="D9" s="50" t="s">
        <v>4</v>
      </c>
      <c r="E9" s="51">
        <v>46038</v>
      </c>
      <c r="F9" s="51">
        <v>46058</v>
      </c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3"/>
    </row>
    <row r="10" spans="1:18" s="12" customFormat="1" ht="30" customHeight="1" x14ac:dyDescent="0.3">
      <c r="A10" s="1"/>
      <c r="B10" s="36" t="s">
        <v>12</v>
      </c>
      <c r="C10" s="37" t="s">
        <v>22</v>
      </c>
      <c r="D10" s="38" t="s">
        <v>4</v>
      </c>
      <c r="E10" s="39">
        <v>46055</v>
      </c>
      <c r="F10" s="39">
        <v>46073</v>
      </c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1"/>
    </row>
    <row r="11" spans="1:18" s="12" customFormat="1" ht="30" customHeight="1" x14ac:dyDescent="0.3">
      <c r="A11" s="1"/>
      <c r="B11" s="48" t="s">
        <v>13</v>
      </c>
      <c r="C11" s="49" t="s">
        <v>23</v>
      </c>
      <c r="D11" s="50" t="s">
        <v>5</v>
      </c>
      <c r="E11" s="51">
        <v>46079</v>
      </c>
      <c r="F11" s="51">
        <v>46091</v>
      </c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3"/>
    </row>
    <row r="12" spans="1:18" s="12" customFormat="1" ht="30" customHeight="1" x14ac:dyDescent="0.3">
      <c r="A12" s="1"/>
      <c r="B12" s="36" t="s">
        <v>14</v>
      </c>
      <c r="C12" s="37" t="s">
        <v>24</v>
      </c>
      <c r="D12" s="38" t="s">
        <v>4</v>
      </c>
      <c r="E12" s="39">
        <v>46093</v>
      </c>
      <c r="F12" s="39">
        <f>E12+8</f>
        <v>46101</v>
      </c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1"/>
    </row>
    <row r="13" spans="1:18" s="12" customFormat="1" ht="30" customHeight="1" x14ac:dyDescent="0.3">
      <c r="A13" s="1"/>
      <c r="B13" s="48" t="s">
        <v>15</v>
      </c>
      <c r="C13" s="49" t="s">
        <v>25</v>
      </c>
      <c r="D13" s="50" t="s">
        <v>5</v>
      </c>
      <c r="E13" s="51">
        <v>46104</v>
      </c>
      <c r="F13" s="51">
        <v>46115</v>
      </c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3"/>
    </row>
    <row r="14" spans="1:18" s="12" customFormat="1" ht="30" customHeight="1" x14ac:dyDescent="0.3">
      <c r="A14" s="1"/>
      <c r="B14" s="42" t="s">
        <v>16</v>
      </c>
      <c r="C14" s="37" t="s">
        <v>26</v>
      </c>
      <c r="D14" s="38" t="s">
        <v>5</v>
      </c>
      <c r="E14" s="43">
        <v>46115</v>
      </c>
      <c r="F14" s="44">
        <v>46122</v>
      </c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1"/>
    </row>
    <row r="15" spans="1:18" s="12" customFormat="1" ht="30" customHeight="1" x14ac:dyDescent="0.3">
      <c r="A15" s="1"/>
      <c r="B15" s="48" t="s">
        <v>17</v>
      </c>
      <c r="C15" s="49" t="s">
        <v>27</v>
      </c>
      <c r="D15" s="50" t="s">
        <v>4</v>
      </c>
      <c r="E15" s="51">
        <v>46123</v>
      </c>
      <c r="F15" s="51">
        <v>46152</v>
      </c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3"/>
    </row>
    <row r="16" spans="1:18" s="12" customFormat="1" ht="30" customHeight="1" x14ac:dyDescent="0.3">
      <c r="A16" s="9"/>
      <c r="B16" s="36" t="s">
        <v>18</v>
      </c>
      <c r="C16" s="37" t="s">
        <v>28</v>
      </c>
      <c r="D16" s="38" t="s">
        <v>6</v>
      </c>
      <c r="E16" s="39">
        <v>46153</v>
      </c>
      <c r="F16" s="39">
        <v>46167</v>
      </c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1"/>
    </row>
    <row r="17" spans="1:18" s="12" customFormat="1" ht="30" customHeight="1" x14ac:dyDescent="0.3">
      <c r="A17" s="9"/>
      <c r="B17" s="48" t="s">
        <v>19</v>
      </c>
      <c r="C17" s="49" t="s">
        <v>29</v>
      </c>
      <c r="D17" s="50" t="s">
        <v>6</v>
      </c>
      <c r="E17" s="51">
        <v>46168</v>
      </c>
      <c r="F17" s="51">
        <v>46183</v>
      </c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3"/>
    </row>
    <row r="18" spans="1:18" s="12" customFormat="1" ht="30" customHeight="1" x14ac:dyDescent="0.3">
      <c r="A18" s="9"/>
      <c r="B18" s="45"/>
      <c r="C18" s="46"/>
      <c r="D18" s="38"/>
      <c r="E18" s="47"/>
      <c r="F18" s="47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1"/>
    </row>
    <row r="19" spans="1:18" s="12" customFormat="1" ht="30" customHeight="1" thickBot="1" x14ac:dyDescent="0.35">
      <c r="A19" s="9"/>
      <c r="B19" s="54"/>
      <c r="C19" s="55"/>
      <c r="D19" s="56"/>
      <c r="E19" s="57"/>
      <c r="F19" s="57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9"/>
    </row>
    <row r="21" spans="1:18" ht="30" customHeight="1" x14ac:dyDescent="0.3">
      <c r="C21" s="13"/>
      <c r="F21" s="14"/>
    </row>
    <row r="22" spans="1:18" ht="30" customHeight="1" x14ac:dyDescent="0.3">
      <c r="C22" s="15"/>
    </row>
  </sheetData>
  <mergeCells count="9">
    <mergeCell ref="Q7:R7"/>
    <mergeCell ref="G7:H7"/>
    <mergeCell ref="I7:J7"/>
    <mergeCell ref="K7:L7"/>
    <mergeCell ref="M7:N7"/>
    <mergeCell ref="O7:P7"/>
    <mergeCell ref="C4:D4"/>
    <mergeCell ref="C5:D5"/>
    <mergeCell ref="E4:F4"/>
  </mergeCells>
  <phoneticPr fontId="19"/>
  <conditionalFormatting sqref="D8:D19">
    <cfRule type="expression" dxfId="4" priority="1">
      <formula>$D8="低"</formula>
    </cfRule>
    <cfRule type="expression" dxfId="3" priority="2">
      <formula>$D8="中"</formula>
    </cfRule>
    <cfRule type="expression" dxfId="2" priority="3">
      <formula>$D8="高"</formula>
    </cfRule>
    <cfRule type="expression" dxfId="1" priority="4">
      <formula>$D8="マイルストーン"</formula>
    </cfRule>
  </conditionalFormatting>
  <conditionalFormatting sqref="G8:Q19">
    <cfRule type="expression" dxfId="0" priority="48" stopIfTrue="1">
      <formula>AND(タスク_終了&gt;=G$6,タスク_開始&lt;H$6)</formula>
    </cfRule>
  </conditionalFormatting>
  <dataValidations count="2">
    <dataValidation type="whole" operator="greaterThanOrEqual" allowBlank="1" showInputMessage="1" promptTitle="週表示" prompt="この数字を変更すると、ガント チャート ビューがスクロールされます。" sqref="E5" xr:uid="{00000000-0002-0000-0000-000000000000}">
      <formula1>1</formula1>
    </dataValidation>
    <dataValidation type="list" allowBlank="1" showInputMessage="1" showErrorMessage="1" sqref="D8:D19" xr:uid="{CAE162B7-A9DB-40D9-B7E3-FE382A6AA4BF}">
      <formula1>"マイルストーン,高,中,低"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ignoredErrors>
    <ignoredError sqref="G6:P7 Q6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6</vt:i4>
      </vt:variant>
    </vt:vector>
  </HeadingPairs>
  <TitlesOfParts>
    <vt:vector size="7" baseType="lpstr">
      <vt:lpstr>稲妻線があるガントチャート（日単位）</vt:lpstr>
      <vt:lpstr>'稲妻線があるガントチャート（日単位）'!Print_Titles</vt:lpstr>
      <vt:lpstr>'稲妻線があるガントチャート（日単位）'!タスク_開始</vt:lpstr>
      <vt:lpstr>'稲妻線があるガントチャート（日単位）'!タスク_終了</vt:lpstr>
      <vt:lpstr>'稲妻線があるガントチャート（日単位）'!タスク_進捗状況</vt:lpstr>
      <vt:lpstr>プロジェクトの開始</vt:lpstr>
      <vt:lpstr>週表示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2026-01-31T22:32:26Z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