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20001_{6A2C0710-666B-4AAD-90A0-5FDCECA2688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星取表（入力）" sheetId="1" r:id="rId1"/>
    <sheet name="マスター" sheetId="3" r:id="rId2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19" i="1" l="1"/>
  <c r="P19" i="1"/>
  <c r="R19" i="1" s="1"/>
  <c r="S19" i="1" s="1"/>
  <c r="O20" i="1"/>
  <c r="P20" i="1"/>
  <c r="R20" i="1" s="1"/>
  <c r="S20" i="1" s="1"/>
  <c r="O21" i="1"/>
  <c r="P21" i="1"/>
  <c r="R21" i="1" s="1"/>
  <c r="S21" i="1" s="1"/>
  <c r="O22" i="1"/>
  <c r="P22" i="1"/>
  <c r="R22" i="1"/>
  <c r="S22" i="1"/>
  <c r="O23" i="1"/>
  <c r="P23" i="1"/>
  <c r="R23" i="1"/>
  <c r="S23" i="1"/>
  <c r="O24" i="1"/>
  <c r="P24" i="1"/>
  <c r="R24" i="1" s="1"/>
  <c r="S24" i="1" s="1"/>
  <c r="O25" i="1"/>
  <c r="P25" i="1"/>
  <c r="R25" i="1" s="1"/>
  <c r="S25" i="1" s="1"/>
  <c r="O26" i="1"/>
  <c r="P26" i="1"/>
  <c r="R26" i="1" s="1"/>
  <c r="S26" i="1" s="1"/>
  <c r="O27" i="1"/>
  <c r="P27" i="1"/>
  <c r="R27" i="1" s="1"/>
  <c r="S27" i="1" s="1"/>
  <c r="O28" i="1"/>
  <c r="P28" i="1"/>
  <c r="R28" i="1" s="1"/>
  <c r="S28" i="1" s="1"/>
  <c r="O29" i="1"/>
  <c r="P29" i="1"/>
  <c r="R29" i="1" s="1"/>
  <c r="S29" i="1" s="1"/>
  <c r="O30" i="1"/>
  <c r="P30" i="1"/>
  <c r="R30" i="1"/>
  <c r="S30" i="1"/>
  <c r="P18" i="1"/>
  <c r="R18" i="1" s="1"/>
  <c r="S18" i="1" s="1"/>
  <c r="O18" i="1"/>
  <c r="P17" i="1"/>
  <c r="R17" i="1" s="1"/>
  <c r="S17" i="1" s="1"/>
  <c r="O17" i="1"/>
  <c r="P16" i="1"/>
  <c r="R16" i="1" s="1"/>
  <c r="S16" i="1" s="1"/>
  <c r="O16" i="1"/>
  <c r="P15" i="1"/>
  <c r="R15" i="1" s="1"/>
  <c r="S15" i="1" s="1"/>
  <c r="O15" i="1"/>
  <c r="P14" i="1"/>
  <c r="R14" i="1" s="1"/>
  <c r="S14" i="1" s="1"/>
  <c r="O14" i="1"/>
  <c r="P13" i="1"/>
  <c r="R13" i="1" s="1"/>
  <c r="S13" i="1" s="1"/>
  <c r="O13" i="1"/>
  <c r="P12" i="1"/>
  <c r="R12" i="1" s="1"/>
  <c r="S12" i="1" s="1"/>
  <c r="O12" i="1"/>
  <c r="P11" i="1"/>
  <c r="R11" i="1" s="1"/>
  <c r="S11" i="1" s="1"/>
  <c r="O11" i="1"/>
  <c r="P10" i="1"/>
  <c r="R10" i="1" s="1"/>
  <c r="S10" i="1" s="1"/>
  <c r="O10" i="1"/>
  <c r="P9" i="1"/>
  <c r="R9" i="1" s="1"/>
  <c r="S9" i="1" s="1"/>
  <c r="O9" i="1"/>
  <c r="P8" i="1"/>
  <c r="R8" i="1" s="1"/>
  <c r="S8" i="1" s="1"/>
  <c r="O8" i="1"/>
  <c r="P7" i="1"/>
  <c r="R7" i="1" s="1"/>
  <c r="S7" i="1" s="1"/>
  <c r="O7" i="1"/>
</calcChain>
</file>

<file path=xl/sharedStrings.xml><?xml version="1.0" encoding="utf-8"?>
<sst xmlns="http://schemas.openxmlformats.org/spreadsheetml/2006/main" count="171" uniqueCount="83">
  <si>
    <t>社員ID</t>
  </si>
  <si>
    <t>氏名</t>
  </si>
  <si>
    <t>部署</t>
  </si>
  <si>
    <t>役職</t>
  </si>
  <si>
    <t>評価期間</t>
  </si>
  <si>
    <t>点数合計</t>
  </si>
  <si>
    <t>推薦区分</t>
  </si>
  <si>
    <t>総評コメント</t>
  </si>
  <si>
    <t>売上/成果達成</t>
  </si>
  <si>
    <t>品質・正確性</t>
  </si>
  <si>
    <t>改善・生産性</t>
  </si>
  <si>
    <t>専門スキル</t>
  </si>
  <si>
    <t>問題解決力</t>
  </si>
  <si>
    <t>学習・成長</t>
  </si>
  <si>
    <t>主体性</t>
  </si>
  <si>
    <t>協働・コミュニケーション</t>
  </si>
  <si>
    <t>E001</t>
  </si>
  <si>
    <t>山田 太郎</t>
  </si>
  <si>
    <t>製造</t>
  </si>
  <si>
    <t>主任</t>
  </si>
  <si>
    <t>2025年度</t>
  </si>
  <si>
    <t>○</t>
  </si>
  <si>
    <t>★</t>
  </si>
  <si>
    <t>△</t>
  </si>
  <si>
    <t>改善件数が多く、生産性改善に寄与。</t>
  </si>
  <si>
    <t>E002</t>
  </si>
  <si>
    <t>佐藤 花子</t>
  </si>
  <si>
    <t>品質</t>
  </si>
  <si>
    <t>担当</t>
  </si>
  <si>
    <t>品質面は安定、次年度は改善提案を期待。</t>
  </si>
  <si>
    <t>E003</t>
  </si>
  <si>
    <t>鈴木 一郎</t>
  </si>
  <si>
    <t>開発</t>
  </si>
  <si>
    <t>係長</t>
  </si>
  <si>
    <t>成果・行動ともに優秀。リーダー候補。</t>
  </si>
  <si>
    <t>E004</t>
  </si>
  <si>
    <t>高橋 恒一</t>
  </si>
  <si>
    <t>生産技術</t>
  </si>
  <si>
    <t>改善は着実。次はリード役を期待。</t>
  </si>
  <si>
    <t>E005</t>
  </si>
  <si>
    <t>伊藤 彩</t>
  </si>
  <si>
    <t>総務</t>
  </si>
  <si>
    <t>安定運用。業務改善の提案を増やす。</t>
  </si>
  <si>
    <t>E006</t>
  </si>
  <si>
    <t>渡辺 恒一</t>
  </si>
  <si>
    <t>設備保全</t>
  </si>
  <si>
    <t>保全品質向上に貢献。標準化が課題。</t>
  </si>
  <si>
    <t>E007</t>
  </si>
  <si>
    <t>加藤 健</t>
  </si>
  <si>
    <t>成果と牽引力が強い。昇進候補。</t>
  </si>
  <si>
    <t>E008</t>
  </si>
  <si>
    <t>中村 祐子</t>
  </si>
  <si>
    <t>伸びしろ大。課題設定力を強化。</t>
  </si>
  <si>
    <t>星</t>
  </si>
  <si>
    <t>点数</t>
  </si>
  <si>
    <t>評価観点</t>
  </si>
  <si>
    <t>カテゴリ</t>
  </si>
  <si>
    <t>重み(%)</t>
  </si>
  <si>
    <t>基準(例)</t>
  </si>
  <si>
    <t>順(小さいほど上)</t>
  </si>
  <si>
    <t>業績</t>
  </si>
  <si>
    <t>★=期待を大きく上回る / ○=期待通り / △=改善余地 / ×=不足 / -=未評価</t>
  </si>
  <si>
    <t>部長</t>
  </si>
  <si>
    <t>各観点にコメントを残すと、評価理由の説明がしやすくなります。</t>
  </si>
  <si>
    <t>課長</t>
  </si>
  <si>
    <t>課長代理</t>
  </si>
  <si>
    <t>×</t>
  </si>
  <si>
    <t>スキル</t>
  </si>
  <si>
    <t>-</t>
  </si>
  <si>
    <t>リーダー</t>
  </si>
  <si>
    <t>行動</t>
  </si>
  <si>
    <t>売上
成果達成</t>
    <phoneticPr fontId="2"/>
  </si>
  <si>
    <t>品質
正確性</t>
    <phoneticPr fontId="2"/>
  </si>
  <si>
    <t>改善
生産性</t>
    <phoneticPr fontId="2"/>
  </si>
  <si>
    <t>専門
スキル</t>
    <phoneticPr fontId="2"/>
  </si>
  <si>
    <t>問題
解決力</t>
    <phoneticPr fontId="2"/>
  </si>
  <si>
    <t>学習
成長</t>
    <phoneticPr fontId="2"/>
  </si>
  <si>
    <t>総合</t>
    <phoneticPr fontId="2"/>
  </si>
  <si>
    <t>コミュニ
ケーション</t>
    <phoneticPr fontId="2"/>
  </si>
  <si>
    <t>加重点
100点換算</t>
    <phoneticPr fontId="2"/>
  </si>
  <si>
    <t>数値評価
0～100</t>
    <phoneticPr fontId="2"/>
  </si>
  <si>
    <t>年次評価や昇進の参考用の星取表</t>
    <phoneticPr fontId="2"/>
  </si>
  <si>
    <t>作成日：</t>
    <rPh sb="0" eb="3">
      <t>サクセイビ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</si>
</sst>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HGPｺﾞｼｯｸM"/>
      <family val="3"/>
      <charset val="128"/>
    </font>
    <font>
      <sz val="11"/>
      <color theme="0"/>
      <name val="HGPｺﾞｼｯｸM"/>
      <family val="3"/>
      <charset val="128"/>
    </font>
    <font>
      <b/>
      <sz val="20"/>
      <color rgb="FF434343"/>
      <name val="HGｺﾞｼｯｸM"/>
      <family val="3"/>
      <charset val="128"/>
    </font>
    <font>
      <b/>
      <sz val="16"/>
      <color theme="1"/>
      <name val="HGPｺﾞｼｯｸ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D9E1F2"/>
      </patternFill>
    </fill>
  </fills>
  <borders count="14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0" fontId="1" fillId="2" borderId="0" xfId="0" applyFont="1" applyFill="1" applyAlignment="1">
      <alignment horizontal="center" vertical="center"/>
    </xf>
    <xf numFmtId="0" fontId="3" fillId="0" borderId="0" xfId="0" applyFont="1"/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33">
    <dxf>
      <fill>
        <patternFill patternType="solid">
          <fgColor rgb="FFFFEB9C"/>
        </patternFill>
      </fill>
    </dxf>
    <dxf>
      <fill>
        <patternFill patternType="solid">
          <fgColor rgb="FFFFC7CE"/>
        </patternFill>
      </fill>
    </dxf>
    <dxf>
      <fill>
        <patternFill patternType="solid">
          <fgColor rgb="FFC6EFCE"/>
        </patternFill>
      </fill>
    </dxf>
    <dxf>
      <fill>
        <patternFill patternType="solid">
          <fgColor rgb="FFE7E6E6"/>
        </patternFill>
      </fill>
    </dxf>
    <dxf>
      <fill>
        <patternFill patternType="solid">
          <fgColor rgb="FFE7E6E6"/>
        </patternFill>
      </fill>
    </dxf>
    <dxf>
      <fill>
        <patternFill patternType="solid">
          <fgColor rgb="FFFFC7CE"/>
        </patternFill>
      </fill>
    </dxf>
    <dxf>
      <fill>
        <patternFill patternType="solid">
          <fgColor rgb="FFFFEB9C"/>
        </patternFill>
      </fill>
    </dxf>
    <dxf>
      <fill>
        <patternFill patternType="solid">
          <fgColor rgb="FFE2F0D9"/>
        </patternFill>
      </fill>
    </dxf>
    <dxf>
      <fill>
        <patternFill patternType="solid">
          <fgColor rgb="FFC6EFCE"/>
        </patternFill>
      </fill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11"/>
        <name val="HGPｺﾞｼｯｸM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D533EC9-5C55-43BD-8A2D-75EACCD0C984}" name="テーブル1" displayName="テーブル1" ref="B6:T30" totalsRowShown="0" headerRowDxfId="10" dataDxfId="9" headerRowBorderDxfId="30" tableBorderDxfId="32" totalsRowBorderDxfId="31">
  <autoFilter ref="B6:T30" xr:uid="{7D533EC9-5C55-43BD-8A2D-75EACCD0C984}"/>
  <tableColumns count="19">
    <tableColumn id="1" xr3:uid="{E670403A-80BD-47E8-A722-257AAE2A9B14}" name="社員ID" dataDxfId="29"/>
    <tableColumn id="2" xr3:uid="{5AA3CDC1-385E-43CD-8FE4-1B0E8BD765D4}" name="氏名" dataDxfId="28"/>
    <tableColumn id="3" xr3:uid="{40CA260B-B08B-44C3-90B6-B712952326F3}" name="部署" dataDxfId="27"/>
    <tableColumn id="4" xr3:uid="{F3070C0D-64C7-496C-B86B-8375AA349B57}" name="役職" dataDxfId="26"/>
    <tableColumn id="5" xr3:uid="{01965986-66C8-4551-9538-3D31902C76BE}" name="評価期間" dataDxfId="25"/>
    <tableColumn id="6" xr3:uid="{4BDA7F98-28F1-449A-803E-06D1CD38786F}" name="売上_x000a_成果達成" dataDxfId="24"/>
    <tableColumn id="7" xr3:uid="{E4EAF054-44AF-4E24-9A04-13FD72990C2E}" name="品質_x000a_正確性" dataDxfId="23"/>
    <tableColumn id="8" xr3:uid="{8D1E2FA8-2369-402B-8C4E-2A9AD3556DFC}" name="改善_x000a_生産性" dataDxfId="22"/>
    <tableColumn id="9" xr3:uid="{568588D0-332D-42BB-8616-07D494EBA63A}" name="専門_x000a_スキル" dataDxfId="21"/>
    <tableColumn id="10" xr3:uid="{1D06FAB5-7E3B-4689-A9DB-6AC69756F27B}" name="問題_x000a_解決力" dataDxfId="20"/>
    <tableColumn id="11" xr3:uid="{6E3A780D-4D64-42B5-A541-02FA7DFE438A}" name="学習_x000a_成長" dataDxfId="19"/>
    <tableColumn id="12" xr3:uid="{9A2C3D3A-AE98-4BBC-9C43-79A2050746DD}" name="主体性" dataDxfId="18"/>
    <tableColumn id="13" xr3:uid="{9E2EDE05-8E2F-4E8C-9CEC-2CBEF3823574}" name="コミュニ_x000a_ケーション" dataDxfId="17"/>
    <tableColumn id="14" xr3:uid="{929F84CC-260D-4D1B-8E55-580A6F7DEC19}" name="点数合計" dataDxfId="16">
      <calculatedColumnFormula>SUM(IFERROR(VLOOKUP(G7,マスター!$A$2:$B$6,2,FALSE),0),IFERROR(VLOOKUP(H7,マスター!$A$2:$B$6,2,FALSE),0),IFERROR(VLOOKUP(I7,マスター!$A$2:$B$6,2,FALSE),0),IFERROR(VLOOKUP(J7,マスター!$A$2:$B$6,2,FALSE),0),IFERROR(VLOOKUP(K7,マスター!$A$2:$B$6,2,FALSE),0),IFERROR(VLOOKUP(L7,マスター!$A$2:$B$6,2,FALSE),0),IFERROR(VLOOKUP(M7,マスター!$A$2:$B$6,2,FALSE),0),IFERROR(VLOOKUP(N7,マスター!$A$2:$B$6,2,FALSE),0))</calculatedColumnFormula>
    </tableColumn>
    <tableColumn id="15" xr3:uid="{EC2E119B-0D02-487C-B2B3-FF4CEA16B133}" name="加重点_x000a_100点換算" dataDxfId="15">
      <calculatedColumnFormula>ROUND(SUM((IFERROR(VLOOKUP(G7,マスター!$A$2:$B$6,2,FALSE),0)/4)*35,(IFERROR(VLOOKUP(H7,マスター!$A$2:$B$6,2,FALSE),0)/4)*15,(IFERROR(VLOOKUP(I7,マスター!$A$2:$B$6,2,FALSE),0)/4)*10,(IFERROR(VLOOKUP(J7,マスター!$A$2:$B$6,2,FALSE),0)/4)*15,(IFERROR(VLOOKUP(K7,マスター!$A$2:$B$6,2,FALSE),0)/4)*10,(IFERROR(VLOOKUP(L7,マスター!$A$2:$B$6,2,FALSE),0)/4)*5,(IFERROR(VLOOKUP(M7,マスター!$A$2:$B$6,2,FALSE),0)/4)*5,(IFERROR(VLOOKUP(N7,マスター!$A$2:$B$6,2,FALSE),0)/4)*5),1)</calculatedColumnFormula>
    </tableColumn>
    <tableColumn id="16" xr3:uid="{A5D36B24-2EF5-4708-A626-24CD1212A066}" name="数値評価_x000a_0～100" dataDxfId="14"/>
    <tableColumn id="17" xr3:uid="{97A98DDD-3F8F-47C0-9DF1-D657B4352E52}" name="総合" dataDxfId="13">
      <calculatedColumnFormula>IF(OR($P7="", $Q7=""),"",ROUND($P7*0.6 + $Q7*0.4,1))</calculatedColumnFormula>
    </tableColumn>
    <tableColumn id="18" xr3:uid="{3DB68FA5-B50A-48B8-AF96-A776A1F2D044}" name="推薦区分" dataDxfId="12">
      <calculatedColumnFormula>IF($R7="","",IF($R7&gt;=90,"昇進候補",IF($R7&gt;=80,"上位評価",IF($R7&gt;=70,"標準",IF($R7&gt;=60,"要育成","要改善")))))</calculatedColumnFormula>
    </tableColumn>
    <tableColumn id="19" xr3:uid="{2721C3A7-718D-4285-83FC-3F7474AD66FB}" name="総評コメント" dataDxfId="11"/>
  </tableColumns>
  <tableStyleInfo name="TableStyleMedium1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T30"/>
  <sheetViews>
    <sheetView tabSelected="1" zoomScale="80" zoomScaleNormal="80" workbookViewId="0">
      <selection activeCell="F29" sqref="F29"/>
    </sheetView>
  </sheetViews>
  <sheetFormatPr defaultRowHeight="13.2" x14ac:dyDescent="0.2"/>
  <cols>
    <col min="1" max="1" width="3.44140625" style="4" customWidth="1"/>
    <col min="2" max="2" width="8" style="4" customWidth="1"/>
    <col min="3" max="6" width="12" style="4" customWidth="1"/>
    <col min="7" max="14" width="11.33203125" style="4" customWidth="1"/>
    <col min="15" max="18" width="11.88671875" style="4" customWidth="1"/>
    <col min="19" max="19" width="12" style="4" customWidth="1"/>
    <col min="20" max="20" width="47.21875" style="4" customWidth="1"/>
    <col min="21" max="16384" width="8.88671875" style="4"/>
  </cols>
  <sheetData>
    <row r="2" spans="2:20" ht="23.4" x14ac:dyDescent="0.3">
      <c r="B2" s="17" t="s">
        <v>81</v>
      </c>
    </row>
    <row r="4" spans="2:20" ht="19.2" x14ac:dyDescent="0.2">
      <c r="B4" s="18" t="s">
        <v>82</v>
      </c>
      <c r="C4" s="18"/>
      <c r="D4" s="19">
        <v>46065</v>
      </c>
      <c r="E4" s="19"/>
    </row>
    <row r="5" spans="2:20" ht="13.8" thickBot="1" x14ac:dyDescent="0.25"/>
    <row r="6" spans="2:20" ht="43.8" customHeight="1" thickBot="1" x14ac:dyDescent="0.25">
      <c r="B6" s="5" t="s">
        <v>0</v>
      </c>
      <c r="C6" s="6" t="s">
        <v>1</v>
      </c>
      <c r="D6" s="6" t="s">
        <v>2</v>
      </c>
      <c r="E6" s="6" t="s">
        <v>3</v>
      </c>
      <c r="F6" s="6" t="s">
        <v>4</v>
      </c>
      <c r="G6" s="6" t="s">
        <v>71</v>
      </c>
      <c r="H6" s="6" t="s">
        <v>72</v>
      </c>
      <c r="I6" s="6" t="s">
        <v>73</v>
      </c>
      <c r="J6" s="6" t="s">
        <v>74</v>
      </c>
      <c r="K6" s="6" t="s">
        <v>75</v>
      </c>
      <c r="L6" s="6" t="s">
        <v>76</v>
      </c>
      <c r="M6" s="6" t="s">
        <v>14</v>
      </c>
      <c r="N6" s="6" t="s">
        <v>78</v>
      </c>
      <c r="O6" s="6" t="s">
        <v>5</v>
      </c>
      <c r="P6" s="6" t="s">
        <v>79</v>
      </c>
      <c r="Q6" s="6" t="s">
        <v>80</v>
      </c>
      <c r="R6" s="6" t="s">
        <v>77</v>
      </c>
      <c r="S6" s="6" t="s">
        <v>6</v>
      </c>
      <c r="T6" s="7" t="s">
        <v>7</v>
      </c>
    </row>
    <row r="7" spans="2:20" ht="18" customHeight="1" x14ac:dyDescent="0.2">
      <c r="B7" s="8" t="s">
        <v>16</v>
      </c>
      <c r="C7" s="9" t="s">
        <v>17</v>
      </c>
      <c r="D7" s="9" t="s">
        <v>18</v>
      </c>
      <c r="E7" s="9" t="s">
        <v>19</v>
      </c>
      <c r="F7" s="9" t="s">
        <v>20</v>
      </c>
      <c r="G7" s="9" t="s">
        <v>21</v>
      </c>
      <c r="H7" s="9" t="s">
        <v>22</v>
      </c>
      <c r="I7" s="9" t="s">
        <v>21</v>
      </c>
      <c r="J7" s="9" t="s">
        <v>21</v>
      </c>
      <c r="K7" s="9" t="s">
        <v>23</v>
      </c>
      <c r="L7" s="9" t="s">
        <v>21</v>
      </c>
      <c r="M7" s="9" t="s">
        <v>21</v>
      </c>
      <c r="N7" s="9" t="s">
        <v>21</v>
      </c>
      <c r="O7" s="9">
        <f>SUM(IFERROR(VLOOKUP(G7,マスター!$A$2:$B$6,2,FALSE),0),IFERROR(VLOOKUP(H7,マスター!$A$2:$B$6,2,FALSE),0),IFERROR(VLOOKUP(I7,マスター!$A$2:$B$6,2,FALSE),0),IFERROR(VLOOKUP(J7,マスター!$A$2:$B$6,2,FALSE),0),IFERROR(VLOOKUP(K7,マスター!$A$2:$B$6,2,FALSE),0),IFERROR(VLOOKUP(L7,マスター!$A$2:$B$6,2,FALSE),0),IFERROR(VLOOKUP(M7,マスター!$A$2:$B$6,2,FALSE),0),IFERROR(VLOOKUP(N7,マスター!$A$2:$B$6,2,FALSE),0))</f>
        <v>24</v>
      </c>
      <c r="P7" s="9">
        <f>ROUND(SUM((IFERROR(VLOOKUP(G7,マスター!$A$2:$B$6,2,FALSE),0)/4)*35,(IFERROR(VLOOKUP(H7,マスター!$A$2:$B$6,2,FALSE),0)/4)*15,(IFERROR(VLOOKUP(I7,マスター!$A$2:$B$6,2,FALSE),0)/4)*10,(IFERROR(VLOOKUP(J7,マスター!$A$2:$B$6,2,FALSE),0)/4)*15,(IFERROR(VLOOKUP(K7,マスター!$A$2:$B$6,2,FALSE),0)/4)*10,(IFERROR(VLOOKUP(L7,マスター!$A$2:$B$6,2,FALSE),0)/4)*5,(IFERROR(VLOOKUP(M7,マスター!$A$2:$B$6,2,FALSE),0)/4)*5,(IFERROR(VLOOKUP(N7,マスター!$A$2:$B$6,2,FALSE),0)/4)*5),1)</f>
        <v>76.3</v>
      </c>
      <c r="Q7" s="9">
        <v>86</v>
      </c>
      <c r="R7" s="9">
        <f t="shared" ref="R7:R30" si="0">IF(OR($P7="", $Q7=""),"",ROUND($P7*0.6 + $Q7*0.4,1))</f>
        <v>80.2</v>
      </c>
      <c r="S7" s="9" t="str">
        <f t="shared" ref="S7:S30" si="1">IF($R7="","",IF($R7&gt;=90,"昇進候補",IF($R7&gt;=80,"上位評価",IF($R7&gt;=70,"標準",IF($R7&gt;=60,"要育成","要改善")))))</f>
        <v>上位評価</v>
      </c>
      <c r="T7" s="10" t="s">
        <v>24</v>
      </c>
    </row>
    <row r="8" spans="2:20" ht="18" customHeight="1" x14ac:dyDescent="0.2">
      <c r="B8" s="11" t="s">
        <v>25</v>
      </c>
      <c r="C8" s="12" t="s">
        <v>26</v>
      </c>
      <c r="D8" s="12" t="s">
        <v>27</v>
      </c>
      <c r="E8" s="12" t="s">
        <v>28</v>
      </c>
      <c r="F8" s="12" t="s">
        <v>20</v>
      </c>
      <c r="G8" s="12" t="s">
        <v>23</v>
      </c>
      <c r="H8" s="12" t="s">
        <v>21</v>
      </c>
      <c r="I8" s="12" t="s">
        <v>23</v>
      </c>
      <c r="J8" s="12" t="s">
        <v>21</v>
      </c>
      <c r="K8" s="12" t="s">
        <v>23</v>
      </c>
      <c r="L8" s="12" t="s">
        <v>23</v>
      </c>
      <c r="M8" s="12" t="s">
        <v>21</v>
      </c>
      <c r="N8" s="12" t="s">
        <v>23</v>
      </c>
      <c r="O8" s="12">
        <f>SUM(IFERROR(VLOOKUP(G8,マスター!$A$2:$B$6,2,FALSE),0),IFERROR(VLOOKUP(H8,マスター!$A$2:$B$6,2,FALSE),0),IFERROR(VLOOKUP(I8,マスター!$A$2:$B$6,2,FALSE),0),IFERROR(VLOOKUP(J8,マスター!$A$2:$B$6,2,FALSE),0),IFERROR(VLOOKUP(K8,マスター!$A$2:$B$6,2,FALSE),0),IFERROR(VLOOKUP(L8,マスター!$A$2:$B$6,2,FALSE),0),IFERROR(VLOOKUP(M8,マスター!$A$2:$B$6,2,FALSE),0),IFERROR(VLOOKUP(N8,マスター!$A$2:$B$6,2,FALSE),0))</f>
        <v>19</v>
      </c>
      <c r="P8" s="12">
        <f>ROUND(SUM((IFERROR(VLOOKUP(G8,マスター!$A$2:$B$6,2,FALSE),0)/4)*35,(IFERROR(VLOOKUP(H8,マスター!$A$2:$B$6,2,FALSE),0)/4)*15,(IFERROR(VLOOKUP(I8,マスター!$A$2:$B$6,2,FALSE),0)/4)*10,(IFERROR(VLOOKUP(J8,マスター!$A$2:$B$6,2,FALSE),0)/4)*15,(IFERROR(VLOOKUP(K8,マスター!$A$2:$B$6,2,FALSE),0)/4)*10,(IFERROR(VLOOKUP(L8,マスター!$A$2:$B$6,2,FALSE),0)/4)*5,(IFERROR(VLOOKUP(M8,マスター!$A$2:$B$6,2,FALSE),0)/4)*5,(IFERROR(VLOOKUP(N8,マスター!$A$2:$B$6,2,FALSE),0)/4)*5),1)</f>
        <v>58.8</v>
      </c>
      <c r="Q8" s="12">
        <v>72</v>
      </c>
      <c r="R8" s="12">
        <f t="shared" si="0"/>
        <v>64.099999999999994</v>
      </c>
      <c r="S8" s="12" t="str">
        <f t="shared" si="1"/>
        <v>要育成</v>
      </c>
      <c r="T8" s="13" t="s">
        <v>29</v>
      </c>
    </row>
    <row r="9" spans="2:20" ht="18" customHeight="1" x14ac:dyDescent="0.2">
      <c r="B9" s="11" t="s">
        <v>30</v>
      </c>
      <c r="C9" s="12" t="s">
        <v>31</v>
      </c>
      <c r="D9" s="12" t="s">
        <v>32</v>
      </c>
      <c r="E9" s="12" t="s">
        <v>33</v>
      </c>
      <c r="F9" s="12" t="s">
        <v>20</v>
      </c>
      <c r="G9" s="12" t="s">
        <v>22</v>
      </c>
      <c r="H9" s="12" t="s">
        <v>22</v>
      </c>
      <c r="I9" s="12" t="s">
        <v>21</v>
      </c>
      <c r="J9" s="12" t="s">
        <v>22</v>
      </c>
      <c r="K9" s="12" t="s">
        <v>21</v>
      </c>
      <c r="L9" s="12" t="s">
        <v>21</v>
      </c>
      <c r="M9" s="12" t="s">
        <v>22</v>
      </c>
      <c r="N9" s="12" t="s">
        <v>21</v>
      </c>
      <c r="O9" s="12">
        <f>SUM(IFERROR(VLOOKUP(G9,マスター!$A$2:$B$6,2,FALSE),0),IFERROR(VLOOKUP(H9,マスター!$A$2:$B$6,2,FALSE),0),IFERROR(VLOOKUP(I9,マスター!$A$2:$B$6,2,FALSE),0),IFERROR(VLOOKUP(J9,マスター!$A$2:$B$6,2,FALSE),0),IFERROR(VLOOKUP(K9,マスター!$A$2:$B$6,2,FALSE),0),IFERROR(VLOOKUP(L9,マスター!$A$2:$B$6,2,FALSE),0),IFERROR(VLOOKUP(M9,マスター!$A$2:$B$6,2,FALSE),0),IFERROR(VLOOKUP(N9,マスター!$A$2:$B$6,2,FALSE),0))</f>
        <v>28</v>
      </c>
      <c r="P9" s="12">
        <f>ROUND(SUM((IFERROR(VLOOKUP(G9,マスター!$A$2:$B$6,2,FALSE),0)/4)*35,(IFERROR(VLOOKUP(H9,マスター!$A$2:$B$6,2,FALSE),0)/4)*15,(IFERROR(VLOOKUP(I9,マスター!$A$2:$B$6,2,FALSE),0)/4)*10,(IFERROR(VLOOKUP(J9,マスター!$A$2:$B$6,2,FALSE),0)/4)*15,(IFERROR(VLOOKUP(K9,マスター!$A$2:$B$6,2,FALSE),0)/4)*10,(IFERROR(VLOOKUP(L9,マスター!$A$2:$B$6,2,FALSE),0)/4)*5,(IFERROR(VLOOKUP(M9,マスター!$A$2:$B$6,2,FALSE),0)/4)*5,(IFERROR(VLOOKUP(N9,マスター!$A$2:$B$6,2,FALSE),0)/4)*5),1)</f>
        <v>92.5</v>
      </c>
      <c r="Q9" s="12">
        <v>92</v>
      </c>
      <c r="R9" s="12">
        <f t="shared" si="0"/>
        <v>92.3</v>
      </c>
      <c r="S9" s="12" t="str">
        <f t="shared" si="1"/>
        <v>昇進候補</v>
      </c>
      <c r="T9" s="13" t="s">
        <v>34</v>
      </c>
    </row>
    <row r="10" spans="2:20" ht="18" customHeight="1" x14ac:dyDescent="0.2">
      <c r="B10" s="11" t="s">
        <v>35</v>
      </c>
      <c r="C10" s="12" t="s">
        <v>36</v>
      </c>
      <c r="D10" s="12" t="s">
        <v>37</v>
      </c>
      <c r="E10" s="12" t="s">
        <v>28</v>
      </c>
      <c r="F10" s="12" t="s">
        <v>20</v>
      </c>
      <c r="G10" s="12" t="s">
        <v>21</v>
      </c>
      <c r="H10" s="12" t="s">
        <v>21</v>
      </c>
      <c r="I10" s="12" t="s">
        <v>23</v>
      </c>
      <c r="J10" s="12" t="s">
        <v>21</v>
      </c>
      <c r="K10" s="12" t="s">
        <v>23</v>
      </c>
      <c r="L10" s="12" t="s">
        <v>21</v>
      </c>
      <c r="M10" s="12" t="s">
        <v>21</v>
      </c>
      <c r="N10" s="12" t="s">
        <v>23</v>
      </c>
      <c r="O10" s="12">
        <f>SUM(IFERROR(VLOOKUP(G10,マスター!$A$2:$B$6,2,FALSE),0),IFERROR(VLOOKUP(H10,マスター!$A$2:$B$6,2,FALSE),0),IFERROR(VLOOKUP(I10,マスター!$A$2:$B$6,2,FALSE),0),IFERROR(VLOOKUP(J10,マスター!$A$2:$B$6,2,FALSE),0),IFERROR(VLOOKUP(K10,マスター!$A$2:$B$6,2,FALSE),0),IFERROR(VLOOKUP(L10,マスター!$A$2:$B$6,2,FALSE),0),IFERROR(VLOOKUP(M10,マスター!$A$2:$B$6,2,FALSE),0),IFERROR(VLOOKUP(N10,マスター!$A$2:$B$6,2,FALSE),0))</f>
        <v>21</v>
      </c>
      <c r="P10" s="12">
        <f>ROUND(SUM((IFERROR(VLOOKUP(G10,マスター!$A$2:$B$6,2,FALSE),0)/4)*35,(IFERROR(VLOOKUP(H10,マスター!$A$2:$B$6,2,FALSE),0)/4)*15,(IFERROR(VLOOKUP(I10,マスター!$A$2:$B$6,2,FALSE),0)/4)*10,(IFERROR(VLOOKUP(J10,マスター!$A$2:$B$6,2,FALSE),0)/4)*15,(IFERROR(VLOOKUP(K10,マスター!$A$2:$B$6,2,FALSE),0)/4)*10,(IFERROR(VLOOKUP(L10,マスター!$A$2:$B$6,2,FALSE),0)/4)*5,(IFERROR(VLOOKUP(M10,マスター!$A$2:$B$6,2,FALSE),0)/4)*5,(IFERROR(VLOOKUP(N10,マスター!$A$2:$B$6,2,FALSE),0)/4)*5),1)</f>
        <v>68.8</v>
      </c>
      <c r="Q10" s="12">
        <v>78</v>
      </c>
      <c r="R10" s="12">
        <f t="shared" si="0"/>
        <v>72.5</v>
      </c>
      <c r="S10" s="12" t="str">
        <f t="shared" si="1"/>
        <v>標準</v>
      </c>
      <c r="T10" s="13" t="s">
        <v>38</v>
      </c>
    </row>
    <row r="11" spans="2:20" ht="18" customHeight="1" x14ac:dyDescent="0.2">
      <c r="B11" s="11" t="s">
        <v>39</v>
      </c>
      <c r="C11" s="12" t="s">
        <v>40</v>
      </c>
      <c r="D11" s="12" t="s">
        <v>41</v>
      </c>
      <c r="E11" s="12" t="s">
        <v>28</v>
      </c>
      <c r="F11" s="12" t="s">
        <v>20</v>
      </c>
      <c r="G11" s="12" t="s">
        <v>23</v>
      </c>
      <c r="H11" s="12" t="s">
        <v>21</v>
      </c>
      <c r="I11" s="12" t="s">
        <v>23</v>
      </c>
      <c r="J11" s="12" t="s">
        <v>23</v>
      </c>
      <c r="K11" s="12" t="s">
        <v>23</v>
      </c>
      <c r="L11" s="12" t="s">
        <v>21</v>
      </c>
      <c r="M11" s="12" t="s">
        <v>21</v>
      </c>
      <c r="N11" s="12" t="s">
        <v>21</v>
      </c>
      <c r="O11" s="12">
        <f>SUM(IFERROR(VLOOKUP(G11,マスター!$A$2:$B$6,2,FALSE),0),IFERROR(VLOOKUP(H11,マスター!$A$2:$B$6,2,FALSE),0),IFERROR(VLOOKUP(I11,マスター!$A$2:$B$6,2,FALSE),0),IFERROR(VLOOKUP(J11,マスター!$A$2:$B$6,2,FALSE),0),IFERROR(VLOOKUP(K11,マスター!$A$2:$B$6,2,FALSE),0),IFERROR(VLOOKUP(L11,マスター!$A$2:$B$6,2,FALSE),0),IFERROR(VLOOKUP(M11,マスター!$A$2:$B$6,2,FALSE),0),IFERROR(VLOOKUP(N11,マスター!$A$2:$B$6,2,FALSE),0))</f>
        <v>20</v>
      </c>
      <c r="P11" s="12">
        <f>ROUND(SUM((IFERROR(VLOOKUP(G11,マスター!$A$2:$B$6,2,FALSE),0)/4)*35,(IFERROR(VLOOKUP(H11,マスター!$A$2:$B$6,2,FALSE),0)/4)*15,(IFERROR(VLOOKUP(I11,マスター!$A$2:$B$6,2,FALSE),0)/4)*10,(IFERROR(VLOOKUP(J11,マスター!$A$2:$B$6,2,FALSE),0)/4)*15,(IFERROR(VLOOKUP(K11,マスター!$A$2:$B$6,2,FALSE),0)/4)*10,(IFERROR(VLOOKUP(L11,マスター!$A$2:$B$6,2,FALSE),0)/4)*5,(IFERROR(VLOOKUP(M11,マスター!$A$2:$B$6,2,FALSE),0)/4)*5,(IFERROR(VLOOKUP(N11,マスター!$A$2:$B$6,2,FALSE),0)/4)*5),1)</f>
        <v>57.5</v>
      </c>
      <c r="Q11" s="12">
        <v>70</v>
      </c>
      <c r="R11" s="12">
        <f t="shared" si="0"/>
        <v>62.5</v>
      </c>
      <c r="S11" s="12" t="str">
        <f t="shared" si="1"/>
        <v>要育成</v>
      </c>
      <c r="T11" s="13" t="s">
        <v>42</v>
      </c>
    </row>
    <row r="12" spans="2:20" ht="18" customHeight="1" x14ac:dyDescent="0.2">
      <c r="B12" s="11" t="s">
        <v>43</v>
      </c>
      <c r="C12" s="12" t="s">
        <v>44</v>
      </c>
      <c r="D12" s="12" t="s">
        <v>45</v>
      </c>
      <c r="E12" s="12" t="s">
        <v>19</v>
      </c>
      <c r="F12" s="12" t="s">
        <v>20</v>
      </c>
      <c r="G12" s="12" t="s">
        <v>21</v>
      </c>
      <c r="H12" s="12" t="s">
        <v>22</v>
      </c>
      <c r="I12" s="12" t="s">
        <v>21</v>
      </c>
      <c r="J12" s="12" t="s">
        <v>21</v>
      </c>
      <c r="K12" s="12" t="s">
        <v>21</v>
      </c>
      <c r="L12" s="12" t="s">
        <v>23</v>
      </c>
      <c r="M12" s="12" t="s">
        <v>21</v>
      </c>
      <c r="N12" s="12" t="s">
        <v>21</v>
      </c>
      <c r="O12" s="12">
        <f>SUM(IFERROR(VLOOKUP(G12,マスター!$A$2:$B$6,2,FALSE),0),IFERROR(VLOOKUP(H12,マスター!$A$2:$B$6,2,FALSE),0),IFERROR(VLOOKUP(I12,マスター!$A$2:$B$6,2,FALSE),0),IFERROR(VLOOKUP(J12,マスター!$A$2:$B$6,2,FALSE),0),IFERROR(VLOOKUP(K12,マスター!$A$2:$B$6,2,FALSE),0),IFERROR(VLOOKUP(L12,マスター!$A$2:$B$6,2,FALSE),0),IFERROR(VLOOKUP(M12,マスター!$A$2:$B$6,2,FALSE),0),IFERROR(VLOOKUP(N12,マスター!$A$2:$B$6,2,FALSE),0))</f>
        <v>24</v>
      </c>
      <c r="P12" s="12">
        <f>ROUND(SUM((IFERROR(VLOOKUP(G12,マスター!$A$2:$B$6,2,FALSE),0)/4)*35,(IFERROR(VLOOKUP(H12,マスター!$A$2:$B$6,2,FALSE),0)/4)*15,(IFERROR(VLOOKUP(I12,マスター!$A$2:$B$6,2,FALSE),0)/4)*10,(IFERROR(VLOOKUP(J12,マスター!$A$2:$B$6,2,FALSE),0)/4)*15,(IFERROR(VLOOKUP(K12,マスター!$A$2:$B$6,2,FALSE),0)/4)*10,(IFERROR(VLOOKUP(L12,マスター!$A$2:$B$6,2,FALSE),0)/4)*5,(IFERROR(VLOOKUP(M12,マスター!$A$2:$B$6,2,FALSE),0)/4)*5,(IFERROR(VLOOKUP(N12,マスター!$A$2:$B$6,2,FALSE),0)/4)*5),1)</f>
        <v>77.5</v>
      </c>
      <c r="Q12" s="12">
        <v>84</v>
      </c>
      <c r="R12" s="12">
        <f t="shared" si="0"/>
        <v>80.099999999999994</v>
      </c>
      <c r="S12" s="12" t="str">
        <f t="shared" si="1"/>
        <v>上位評価</v>
      </c>
      <c r="T12" s="13" t="s">
        <v>46</v>
      </c>
    </row>
    <row r="13" spans="2:20" ht="18" customHeight="1" x14ac:dyDescent="0.2">
      <c r="B13" s="11" t="s">
        <v>47</v>
      </c>
      <c r="C13" s="12" t="s">
        <v>48</v>
      </c>
      <c r="D13" s="12" t="s">
        <v>27</v>
      </c>
      <c r="E13" s="12" t="s">
        <v>33</v>
      </c>
      <c r="F13" s="12" t="s">
        <v>20</v>
      </c>
      <c r="G13" s="12" t="s">
        <v>22</v>
      </c>
      <c r="H13" s="12" t="s">
        <v>21</v>
      </c>
      <c r="I13" s="12" t="s">
        <v>21</v>
      </c>
      <c r="J13" s="12" t="s">
        <v>22</v>
      </c>
      <c r="K13" s="12" t="s">
        <v>21</v>
      </c>
      <c r="L13" s="12" t="s">
        <v>21</v>
      </c>
      <c r="M13" s="12" t="s">
        <v>22</v>
      </c>
      <c r="N13" s="12" t="s">
        <v>21</v>
      </c>
      <c r="O13" s="12">
        <f>SUM(IFERROR(VLOOKUP(G13,マスター!$A$2:$B$6,2,FALSE),0),IFERROR(VLOOKUP(H13,マスター!$A$2:$B$6,2,FALSE),0),IFERROR(VLOOKUP(I13,マスター!$A$2:$B$6,2,FALSE),0),IFERROR(VLOOKUP(J13,マスター!$A$2:$B$6,2,FALSE),0),IFERROR(VLOOKUP(K13,マスター!$A$2:$B$6,2,FALSE),0),IFERROR(VLOOKUP(L13,マスター!$A$2:$B$6,2,FALSE),0),IFERROR(VLOOKUP(M13,マスター!$A$2:$B$6,2,FALSE),0),IFERROR(VLOOKUP(N13,マスター!$A$2:$B$6,2,FALSE),0))</f>
        <v>27</v>
      </c>
      <c r="P13" s="12">
        <f>ROUND(SUM((IFERROR(VLOOKUP(G13,マスター!$A$2:$B$6,2,FALSE),0)/4)*35,(IFERROR(VLOOKUP(H13,マスター!$A$2:$B$6,2,FALSE),0)/4)*15,(IFERROR(VLOOKUP(I13,マスター!$A$2:$B$6,2,FALSE),0)/4)*10,(IFERROR(VLOOKUP(J13,マスター!$A$2:$B$6,2,FALSE),0)/4)*15,(IFERROR(VLOOKUP(K13,マスター!$A$2:$B$6,2,FALSE),0)/4)*10,(IFERROR(VLOOKUP(L13,マスター!$A$2:$B$6,2,FALSE),0)/4)*5,(IFERROR(VLOOKUP(M13,マスター!$A$2:$B$6,2,FALSE),0)/4)*5,(IFERROR(VLOOKUP(N13,マスター!$A$2:$B$6,2,FALSE),0)/4)*5),1)</f>
        <v>88.8</v>
      </c>
      <c r="Q13" s="12">
        <v>90</v>
      </c>
      <c r="R13" s="12">
        <f t="shared" si="0"/>
        <v>89.3</v>
      </c>
      <c r="S13" s="12" t="str">
        <f t="shared" si="1"/>
        <v>上位評価</v>
      </c>
      <c r="T13" s="13" t="s">
        <v>49</v>
      </c>
    </row>
    <row r="14" spans="2:20" ht="18" customHeight="1" x14ac:dyDescent="0.2">
      <c r="B14" s="11" t="s">
        <v>50</v>
      </c>
      <c r="C14" s="12" t="s">
        <v>51</v>
      </c>
      <c r="D14" s="12" t="s">
        <v>32</v>
      </c>
      <c r="E14" s="12" t="s">
        <v>28</v>
      </c>
      <c r="F14" s="12" t="s">
        <v>20</v>
      </c>
      <c r="G14" s="12" t="s">
        <v>21</v>
      </c>
      <c r="H14" s="12" t="s">
        <v>23</v>
      </c>
      <c r="I14" s="12" t="s">
        <v>21</v>
      </c>
      <c r="J14" s="12" t="s">
        <v>21</v>
      </c>
      <c r="K14" s="12" t="s">
        <v>23</v>
      </c>
      <c r="L14" s="12" t="s">
        <v>21</v>
      </c>
      <c r="M14" s="12" t="s">
        <v>21</v>
      </c>
      <c r="N14" s="12" t="s">
        <v>21</v>
      </c>
      <c r="O14" s="12">
        <f>SUM(IFERROR(VLOOKUP(G14,マスター!$A$2:$B$6,2,FALSE),0),IFERROR(VLOOKUP(H14,マスター!$A$2:$B$6,2,FALSE),0),IFERROR(VLOOKUP(I14,マスター!$A$2:$B$6,2,FALSE),0),IFERROR(VLOOKUP(J14,マスター!$A$2:$B$6,2,FALSE),0),IFERROR(VLOOKUP(K14,マスター!$A$2:$B$6,2,FALSE),0),IFERROR(VLOOKUP(L14,マスター!$A$2:$B$6,2,FALSE),0),IFERROR(VLOOKUP(M14,マスター!$A$2:$B$6,2,FALSE),0),IFERROR(VLOOKUP(N14,マスター!$A$2:$B$6,2,FALSE),0))</f>
        <v>22</v>
      </c>
      <c r="P14" s="12">
        <f>ROUND(SUM((IFERROR(VLOOKUP(G14,マスター!$A$2:$B$6,2,FALSE),0)/4)*35,(IFERROR(VLOOKUP(H14,マスター!$A$2:$B$6,2,FALSE),0)/4)*15,(IFERROR(VLOOKUP(I14,マスター!$A$2:$B$6,2,FALSE),0)/4)*10,(IFERROR(VLOOKUP(J14,マスター!$A$2:$B$6,2,FALSE),0)/4)*15,(IFERROR(VLOOKUP(K14,マスター!$A$2:$B$6,2,FALSE),0)/4)*10,(IFERROR(VLOOKUP(L14,マスター!$A$2:$B$6,2,FALSE),0)/4)*5,(IFERROR(VLOOKUP(M14,マスター!$A$2:$B$6,2,FALSE),0)/4)*5,(IFERROR(VLOOKUP(N14,マスター!$A$2:$B$6,2,FALSE),0)/4)*5),1)</f>
        <v>68.8</v>
      </c>
      <c r="Q14" s="12">
        <v>76</v>
      </c>
      <c r="R14" s="12">
        <f t="shared" si="0"/>
        <v>71.7</v>
      </c>
      <c r="S14" s="12" t="str">
        <f t="shared" si="1"/>
        <v>標準</v>
      </c>
      <c r="T14" s="13" t="s">
        <v>52</v>
      </c>
    </row>
    <row r="15" spans="2:20" ht="18" customHeight="1" x14ac:dyDescent="0.2">
      <c r="B15" s="11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>
        <f>SUM(IFERROR(VLOOKUP(G15,マスター!$A$2:$B$6,2,FALSE),0),IFERROR(VLOOKUP(H15,マスター!$A$2:$B$6,2,FALSE),0),IFERROR(VLOOKUP(I15,マスター!$A$2:$B$6,2,FALSE),0),IFERROR(VLOOKUP(J15,マスター!$A$2:$B$6,2,FALSE),0),IFERROR(VLOOKUP(K15,マスター!$A$2:$B$6,2,FALSE),0),IFERROR(VLOOKUP(L15,マスター!$A$2:$B$6,2,FALSE),0),IFERROR(VLOOKUP(M15,マスター!$A$2:$B$6,2,FALSE),0),IFERROR(VLOOKUP(N15,マスター!$A$2:$B$6,2,FALSE),0))</f>
        <v>0</v>
      </c>
      <c r="P15" s="12">
        <f>ROUND(SUM((IFERROR(VLOOKUP(G15,マスター!$A$2:$B$6,2,FALSE),0)/4)*35,(IFERROR(VLOOKUP(H15,マスター!$A$2:$B$6,2,FALSE),0)/4)*15,(IFERROR(VLOOKUP(I15,マスター!$A$2:$B$6,2,FALSE),0)/4)*10,(IFERROR(VLOOKUP(J15,マスター!$A$2:$B$6,2,FALSE),0)/4)*15,(IFERROR(VLOOKUP(K15,マスター!$A$2:$B$6,2,FALSE),0)/4)*10,(IFERROR(VLOOKUP(L15,マスター!$A$2:$B$6,2,FALSE),0)/4)*5,(IFERROR(VLOOKUP(M15,マスター!$A$2:$B$6,2,FALSE),0)/4)*5,(IFERROR(VLOOKUP(N15,マスター!$A$2:$B$6,2,FALSE),0)/4)*5),1)</f>
        <v>0</v>
      </c>
      <c r="Q15" s="12"/>
      <c r="R15" s="12" t="str">
        <f t="shared" si="0"/>
        <v/>
      </c>
      <c r="S15" s="12" t="str">
        <f t="shared" si="1"/>
        <v/>
      </c>
      <c r="T15" s="13"/>
    </row>
    <row r="16" spans="2:20" ht="18" customHeight="1" x14ac:dyDescent="0.2">
      <c r="B16" s="11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>
        <f>SUM(IFERROR(VLOOKUP(G16,マスター!$A$2:$B$6,2,FALSE),0),IFERROR(VLOOKUP(H16,マスター!$A$2:$B$6,2,FALSE),0),IFERROR(VLOOKUP(I16,マスター!$A$2:$B$6,2,FALSE),0),IFERROR(VLOOKUP(J16,マスター!$A$2:$B$6,2,FALSE),0),IFERROR(VLOOKUP(K16,マスター!$A$2:$B$6,2,FALSE),0),IFERROR(VLOOKUP(L16,マスター!$A$2:$B$6,2,FALSE),0),IFERROR(VLOOKUP(M16,マスター!$A$2:$B$6,2,FALSE),0),IFERROR(VLOOKUP(N16,マスター!$A$2:$B$6,2,FALSE),0))</f>
        <v>0</v>
      </c>
      <c r="P16" s="12">
        <f>ROUND(SUM((IFERROR(VLOOKUP(G16,マスター!$A$2:$B$6,2,FALSE),0)/4)*35,(IFERROR(VLOOKUP(H16,マスター!$A$2:$B$6,2,FALSE),0)/4)*15,(IFERROR(VLOOKUP(I16,マスター!$A$2:$B$6,2,FALSE),0)/4)*10,(IFERROR(VLOOKUP(J16,マスター!$A$2:$B$6,2,FALSE),0)/4)*15,(IFERROR(VLOOKUP(K16,マスター!$A$2:$B$6,2,FALSE),0)/4)*10,(IFERROR(VLOOKUP(L16,マスター!$A$2:$B$6,2,FALSE),0)/4)*5,(IFERROR(VLOOKUP(M16,マスター!$A$2:$B$6,2,FALSE),0)/4)*5,(IFERROR(VLOOKUP(N16,マスター!$A$2:$B$6,2,FALSE),0)/4)*5),1)</f>
        <v>0</v>
      </c>
      <c r="Q16" s="12"/>
      <c r="R16" s="12" t="str">
        <f t="shared" si="0"/>
        <v/>
      </c>
      <c r="S16" s="12" t="str">
        <f t="shared" si="1"/>
        <v/>
      </c>
      <c r="T16" s="13"/>
    </row>
    <row r="17" spans="2:20" ht="18" customHeight="1" x14ac:dyDescent="0.2"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>
        <f>SUM(IFERROR(VLOOKUP(G17,マスター!$A$2:$B$6,2,FALSE),0),IFERROR(VLOOKUP(H17,マスター!$A$2:$B$6,2,FALSE),0),IFERROR(VLOOKUP(I17,マスター!$A$2:$B$6,2,FALSE),0),IFERROR(VLOOKUP(J17,マスター!$A$2:$B$6,2,FALSE),0),IFERROR(VLOOKUP(K17,マスター!$A$2:$B$6,2,FALSE),0),IFERROR(VLOOKUP(L17,マスター!$A$2:$B$6,2,FALSE),0),IFERROR(VLOOKUP(M17,マスター!$A$2:$B$6,2,FALSE),0),IFERROR(VLOOKUP(N17,マスター!$A$2:$B$6,2,FALSE),0))</f>
        <v>0</v>
      </c>
      <c r="P17" s="12">
        <f>ROUND(SUM((IFERROR(VLOOKUP(G17,マスター!$A$2:$B$6,2,FALSE),0)/4)*35,(IFERROR(VLOOKUP(H17,マスター!$A$2:$B$6,2,FALSE),0)/4)*15,(IFERROR(VLOOKUP(I17,マスター!$A$2:$B$6,2,FALSE),0)/4)*10,(IFERROR(VLOOKUP(J17,マスター!$A$2:$B$6,2,FALSE),0)/4)*15,(IFERROR(VLOOKUP(K17,マスター!$A$2:$B$6,2,FALSE),0)/4)*10,(IFERROR(VLOOKUP(L17,マスター!$A$2:$B$6,2,FALSE),0)/4)*5,(IFERROR(VLOOKUP(M17,マスター!$A$2:$B$6,2,FALSE),0)/4)*5,(IFERROR(VLOOKUP(N17,マスター!$A$2:$B$6,2,FALSE),0)/4)*5),1)</f>
        <v>0</v>
      </c>
      <c r="Q17" s="12"/>
      <c r="R17" s="12" t="str">
        <f t="shared" si="0"/>
        <v/>
      </c>
      <c r="S17" s="12" t="str">
        <f t="shared" si="1"/>
        <v/>
      </c>
      <c r="T17" s="13"/>
    </row>
    <row r="18" spans="2:20" ht="18" customHeight="1" x14ac:dyDescent="0.2">
      <c r="B18" s="14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>
        <f>SUM(IFERROR(VLOOKUP(G18,マスター!$A$2:$B$6,2,FALSE),0),IFERROR(VLOOKUP(H18,マスター!$A$2:$B$6,2,FALSE),0),IFERROR(VLOOKUP(I18,マスター!$A$2:$B$6,2,FALSE),0),IFERROR(VLOOKUP(J18,マスター!$A$2:$B$6,2,FALSE),0),IFERROR(VLOOKUP(K18,マスター!$A$2:$B$6,2,FALSE),0),IFERROR(VLOOKUP(L18,マスター!$A$2:$B$6,2,FALSE),0),IFERROR(VLOOKUP(M18,マスター!$A$2:$B$6,2,FALSE),0),IFERROR(VLOOKUP(N18,マスター!$A$2:$B$6,2,FALSE),0))</f>
        <v>0</v>
      </c>
      <c r="P18" s="15">
        <f>ROUND(SUM((IFERROR(VLOOKUP(G18,マスター!$A$2:$B$6,2,FALSE),0)/4)*35,(IFERROR(VLOOKUP(H18,マスター!$A$2:$B$6,2,FALSE),0)/4)*15,(IFERROR(VLOOKUP(I18,マスター!$A$2:$B$6,2,FALSE),0)/4)*10,(IFERROR(VLOOKUP(J18,マスター!$A$2:$B$6,2,FALSE),0)/4)*15,(IFERROR(VLOOKUP(K18,マスター!$A$2:$B$6,2,FALSE),0)/4)*10,(IFERROR(VLOOKUP(L18,マスター!$A$2:$B$6,2,FALSE),0)/4)*5,(IFERROR(VLOOKUP(M18,マスター!$A$2:$B$6,2,FALSE),0)/4)*5,(IFERROR(VLOOKUP(N18,マスター!$A$2:$B$6,2,FALSE),0)/4)*5),1)</f>
        <v>0</v>
      </c>
      <c r="Q18" s="15"/>
      <c r="R18" s="15" t="str">
        <f t="shared" si="0"/>
        <v/>
      </c>
      <c r="S18" s="15" t="str">
        <f t="shared" si="1"/>
        <v/>
      </c>
      <c r="T18" s="16"/>
    </row>
    <row r="19" spans="2:20" ht="18" customHeight="1" x14ac:dyDescent="0.2">
      <c r="B19" s="11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>
        <f>SUM(IFERROR(VLOOKUP(G19,マスター!$A$2:$B$6,2,FALSE),0),IFERROR(VLOOKUP(H19,マスター!$A$2:$B$6,2,FALSE),0),IFERROR(VLOOKUP(I19,マスター!$A$2:$B$6,2,FALSE),0),IFERROR(VLOOKUP(J19,マスター!$A$2:$B$6,2,FALSE),0),IFERROR(VLOOKUP(K19,マスター!$A$2:$B$6,2,FALSE),0),IFERROR(VLOOKUP(L19,マスター!$A$2:$B$6,2,FALSE),0),IFERROR(VLOOKUP(M19,マスター!$A$2:$B$6,2,FALSE),0),IFERROR(VLOOKUP(N19,マスター!$A$2:$B$6,2,FALSE),0))</f>
        <v>0</v>
      </c>
      <c r="P19" s="12">
        <f>ROUND(SUM((IFERROR(VLOOKUP(G19,マスター!$A$2:$B$6,2,FALSE),0)/4)*35,(IFERROR(VLOOKUP(H19,マスター!$A$2:$B$6,2,FALSE),0)/4)*15,(IFERROR(VLOOKUP(I19,マスター!$A$2:$B$6,2,FALSE),0)/4)*10,(IFERROR(VLOOKUP(J19,マスター!$A$2:$B$6,2,FALSE),0)/4)*15,(IFERROR(VLOOKUP(K19,マスター!$A$2:$B$6,2,FALSE),0)/4)*10,(IFERROR(VLOOKUP(L19,マスター!$A$2:$B$6,2,FALSE),0)/4)*5,(IFERROR(VLOOKUP(M19,マスター!$A$2:$B$6,2,FALSE),0)/4)*5,(IFERROR(VLOOKUP(N19,マスター!$A$2:$B$6,2,FALSE),0)/4)*5),1)</f>
        <v>0</v>
      </c>
      <c r="Q19" s="12"/>
      <c r="R19" s="12" t="str">
        <f t="shared" si="0"/>
        <v/>
      </c>
      <c r="S19" s="12" t="str">
        <f t="shared" si="1"/>
        <v/>
      </c>
      <c r="T19" s="13"/>
    </row>
    <row r="20" spans="2:20" ht="18" customHeight="1" x14ac:dyDescent="0.2">
      <c r="B20" s="14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>
        <f>SUM(IFERROR(VLOOKUP(G20,マスター!$A$2:$B$6,2,FALSE),0),IFERROR(VLOOKUP(H20,マスター!$A$2:$B$6,2,FALSE),0),IFERROR(VLOOKUP(I20,マスター!$A$2:$B$6,2,FALSE),0),IFERROR(VLOOKUP(J20,マスター!$A$2:$B$6,2,FALSE),0),IFERROR(VLOOKUP(K20,マスター!$A$2:$B$6,2,FALSE),0),IFERROR(VLOOKUP(L20,マスター!$A$2:$B$6,2,FALSE),0),IFERROR(VLOOKUP(M20,マスター!$A$2:$B$6,2,FALSE),0),IFERROR(VLOOKUP(N20,マスター!$A$2:$B$6,2,FALSE),0))</f>
        <v>0</v>
      </c>
      <c r="P20" s="15">
        <f>ROUND(SUM((IFERROR(VLOOKUP(G20,マスター!$A$2:$B$6,2,FALSE),0)/4)*35,(IFERROR(VLOOKUP(H20,マスター!$A$2:$B$6,2,FALSE),0)/4)*15,(IFERROR(VLOOKUP(I20,マスター!$A$2:$B$6,2,FALSE),0)/4)*10,(IFERROR(VLOOKUP(J20,マスター!$A$2:$B$6,2,FALSE),0)/4)*15,(IFERROR(VLOOKUP(K20,マスター!$A$2:$B$6,2,FALSE),0)/4)*10,(IFERROR(VLOOKUP(L20,マスター!$A$2:$B$6,2,FALSE),0)/4)*5,(IFERROR(VLOOKUP(M20,マスター!$A$2:$B$6,2,FALSE),0)/4)*5,(IFERROR(VLOOKUP(N20,マスター!$A$2:$B$6,2,FALSE),0)/4)*5),1)</f>
        <v>0</v>
      </c>
      <c r="Q20" s="15"/>
      <c r="R20" s="15" t="str">
        <f t="shared" si="0"/>
        <v/>
      </c>
      <c r="S20" s="15" t="str">
        <f t="shared" si="1"/>
        <v/>
      </c>
      <c r="T20" s="16"/>
    </row>
    <row r="21" spans="2:20" ht="18" customHeight="1" x14ac:dyDescent="0.2">
      <c r="B21" s="11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>
        <f>SUM(IFERROR(VLOOKUP(G21,マスター!$A$2:$B$6,2,FALSE),0),IFERROR(VLOOKUP(H21,マスター!$A$2:$B$6,2,FALSE),0),IFERROR(VLOOKUP(I21,マスター!$A$2:$B$6,2,FALSE),0),IFERROR(VLOOKUP(J21,マスター!$A$2:$B$6,2,FALSE),0),IFERROR(VLOOKUP(K21,マスター!$A$2:$B$6,2,FALSE),0),IFERROR(VLOOKUP(L21,マスター!$A$2:$B$6,2,FALSE),0),IFERROR(VLOOKUP(M21,マスター!$A$2:$B$6,2,FALSE),0),IFERROR(VLOOKUP(N21,マスター!$A$2:$B$6,2,FALSE),0))</f>
        <v>0</v>
      </c>
      <c r="P21" s="12">
        <f>ROUND(SUM((IFERROR(VLOOKUP(G21,マスター!$A$2:$B$6,2,FALSE),0)/4)*35,(IFERROR(VLOOKUP(H21,マスター!$A$2:$B$6,2,FALSE),0)/4)*15,(IFERROR(VLOOKUP(I21,マスター!$A$2:$B$6,2,FALSE),0)/4)*10,(IFERROR(VLOOKUP(J21,マスター!$A$2:$B$6,2,FALSE),0)/4)*15,(IFERROR(VLOOKUP(K21,マスター!$A$2:$B$6,2,FALSE),0)/4)*10,(IFERROR(VLOOKUP(L21,マスター!$A$2:$B$6,2,FALSE),0)/4)*5,(IFERROR(VLOOKUP(M21,マスター!$A$2:$B$6,2,FALSE),0)/4)*5,(IFERROR(VLOOKUP(N21,マスター!$A$2:$B$6,2,FALSE),0)/4)*5),1)</f>
        <v>0</v>
      </c>
      <c r="Q21" s="12"/>
      <c r="R21" s="12" t="str">
        <f t="shared" si="0"/>
        <v/>
      </c>
      <c r="S21" s="12" t="str">
        <f t="shared" si="1"/>
        <v/>
      </c>
      <c r="T21" s="13"/>
    </row>
    <row r="22" spans="2:20" ht="18" customHeight="1" x14ac:dyDescent="0.2">
      <c r="B22" s="14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>
        <f>SUM(IFERROR(VLOOKUP(G22,マスター!$A$2:$B$6,2,FALSE),0),IFERROR(VLOOKUP(H22,マスター!$A$2:$B$6,2,FALSE),0),IFERROR(VLOOKUP(I22,マスター!$A$2:$B$6,2,FALSE),0),IFERROR(VLOOKUP(J22,マスター!$A$2:$B$6,2,FALSE),0),IFERROR(VLOOKUP(K22,マスター!$A$2:$B$6,2,FALSE),0),IFERROR(VLOOKUP(L22,マスター!$A$2:$B$6,2,FALSE),0),IFERROR(VLOOKUP(M22,マスター!$A$2:$B$6,2,FALSE),0),IFERROR(VLOOKUP(N22,マスター!$A$2:$B$6,2,FALSE),0))</f>
        <v>0</v>
      </c>
      <c r="P22" s="15">
        <f>ROUND(SUM((IFERROR(VLOOKUP(G22,マスター!$A$2:$B$6,2,FALSE),0)/4)*35,(IFERROR(VLOOKUP(H22,マスター!$A$2:$B$6,2,FALSE),0)/4)*15,(IFERROR(VLOOKUP(I22,マスター!$A$2:$B$6,2,FALSE),0)/4)*10,(IFERROR(VLOOKUP(J22,マスター!$A$2:$B$6,2,FALSE),0)/4)*15,(IFERROR(VLOOKUP(K22,マスター!$A$2:$B$6,2,FALSE),0)/4)*10,(IFERROR(VLOOKUP(L22,マスター!$A$2:$B$6,2,FALSE),0)/4)*5,(IFERROR(VLOOKUP(M22,マスター!$A$2:$B$6,2,FALSE),0)/4)*5,(IFERROR(VLOOKUP(N22,マスター!$A$2:$B$6,2,FALSE),0)/4)*5),1)</f>
        <v>0</v>
      </c>
      <c r="Q22" s="15"/>
      <c r="R22" s="15" t="str">
        <f t="shared" si="0"/>
        <v/>
      </c>
      <c r="S22" s="15" t="str">
        <f t="shared" si="1"/>
        <v/>
      </c>
      <c r="T22" s="16"/>
    </row>
    <row r="23" spans="2:20" ht="18" customHeight="1" x14ac:dyDescent="0.2">
      <c r="B23" s="11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>
        <f>SUM(IFERROR(VLOOKUP(G23,マスター!$A$2:$B$6,2,FALSE),0),IFERROR(VLOOKUP(H23,マスター!$A$2:$B$6,2,FALSE),0),IFERROR(VLOOKUP(I23,マスター!$A$2:$B$6,2,FALSE),0),IFERROR(VLOOKUP(J23,マスター!$A$2:$B$6,2,FALSE),0),IFERROR(VLOOKUP(K23,マスター!$A$2:$B$6,2,FALSE),0),IFERROR(VLOOKUP(L23,マスター!$A$2:$B$6,2,FALSE),0),IFERROR(VLOOKUP(M23,マスター!$A$2:$B$6,2,FALSE),0),IFERROR(VLOOKUP(N23,マスター!$A$2:$B$6,2,FALSE),0))</f>
        <v>0</v>
      </c>
      <c r="P23" s="12">
        <f>ROUND(SUM((IFERROR(VLOOKUP(G23,マスター!$A$2:$B$6,2,FALSE),0)/4)*35,(IFERROR(VLOOKUP(H23,マスター!$A$2:$B$6,2,FALSE),0)/4)*15,(IFERROR(VLOOKUP(I23,マスター!$A$2:$B$6,2,FALSE),0)/4)*10,(IFERROR(VLOOKUP(J23,マスター!$A$2:$B$6,2,FALSE),0)/4)*15,(IFERROR(VLOOKUP(K23,マスター!$A$2:$B$6,2,FALSE),0)/4)*10,(IFERROR(VLOOKUP(L23,マスター!$A$2:$B$6,2,FALSE),0)/4)*5,(IFERROR(VLOOKUP(M23,マスター!$A$2:$B$6,2,FALSE),0)/4)*5,(IFERROR(VLOOKUP(N23,マスター!$A$2:$B$6,2,FALSE),0)/4)*5),1)</f>
        <v>0</v>
      </c>
      <c r="Q23" s="12"/>
      <c r="R23" s="12" t="str">
        <f t="shared" si="0"/>
        <v/>
      </c>
      <c r="S23" s="12" t="str">
        <f t="shared" si="1"/>
        <v/>
      </c>
      <c r="T23" s="13"/>
    </row>
    <row r="24" spans="2:20" ht="18" customHeight="1" x14ac:dyDescent="0.2">
      <c r="B24" s="14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>
        <f>SUM(IFERROR(VLOOKUP(G24,マスター!$A$2:$B$6,2,FALSE),0),IFERROR(VLOOKUP(H24,マスター!$A$2:$B$6,2,FALSE),0),IFERROR(VLOOKUP(I24,マスター!$A$2:$B$6,2,FALSE),0),IFERROR(VLOOKUP(J24,マスター!$A$2:$B$6,2,FALSE),0),IFERROR(VLOOKUP(K24,マスター!$A$2:$B$6,2,FALSE),0),IFERROR(VLOOKUP(L24,マスター!$A$2:$B$6,2,FALSE),0),IFERROR(VLOOKUP(M24,マスター!$A$2:$B$6,2,FALSE),0),IFERROR(VLOOKUP(N24,マスター!$A$2:$B$6,2,FALSE),0))</f>
        <v>0</v>
      </c>
      <c r="P24" s="15">
        <f>ROUND(SUM((IFERROR(VLOOKUP(G24,マスター!$A$2:$B$6,2,FALSE),0)/4)*35,(IFERROR(VLOOKUP(H24,マスター!$A$2:$B$6,2,FALSE),0)/4)*15,(IFERROR(VLOOKUP(I24,マスター!$A$2:$B$6,2,FALSE),0)/4)*10,(IFERROR(VLOOKUP(J24,マスター!$A$2:$B$6,2,FALSE),0)/4)*15,(IFERROR(VLOOKUP(K24,マスター!$A$2:$B$6,2,FALSE),0)/4)*10,(IFERROR(VLOOKUP(L24,マスター!$A$2:$B$6,2,FALSE),0)/4)*5,(IFERROR(VLOOKUP(M24,マスター!$A$2:$B$6,2,FALSE),0)/4)*5,(IFERROR(VLOOKUP(N24,マスター!$A$2:$B$6,2,FALSE),0)/4)*5),1)</f>
        <v>0</v>
      </c>
      <c r="Q24" s="15"/>
      <c r="R24" s="15" t="str">
        <f t="shared" si="0"/>
        <v/>
      </c>
      <c r="S24" s="15" t="str">
        <f t="shared" si="1"/>
        <v/>
      </c>
      <c r="T24" s="16"/>
    </row>
    <row r="25" spans="2:20" ht="18" customHeight="1" x14ac:dyDescent="0.2">
      <c r="B25" s="11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>
        <f>SUM(IFERROR(VLOOKUP(G25,マスター!$A$2:$B$6,2,FALSE),0),IFERROR(VLOOKUP(H25,マスター!$A$2:$B$6,2,FALSE),0),IFERROR(VLOOKUP(I25,マスター!$A$2:$B$6,2,FALSE),0),IFERROR(VLOOKUP(J25,マスター!$A$2:$B$6,2,FALSE),0),IFERROR(VLOOKUP(K25,マスター!$A$2:$B$6,2,FALSE),0),IFERROR(VLOOKUP(L25,マスター!$A$2:$B$6,2,FALSE),0),IFERROR(VLOOKUP(M25,マスター!$A$2:$B$6,2,FALSE),0),IFERROR(VLOOKUP(N25,マスター!$A$2:$B$6,2,FALSE),0))</f>
        <v>0</v>
      </c>
      <c r="P25" s="12">
        <f>ROUND(SUM((IFERROR(VLOOKUP(G25,マスター!$A$2:$B$6,2,FALSE),0)/4)*35,(IFERROR(VLOOKUP(H25,マスター!$A$2:$B$6,2,FALSE),0)/4)*15,(IFERROR(VLOOKUP(I25,マスター!$A$2:$B$6,2,FALSE),0)/4)*10,(IFERROR(VLOOKUP(J25,マスター!$A$2:$B$6,2,FALSE),0)/4)*15,(IFERROR(VLOOKUP(K25,マスター!$A$2:$B$6,2,FALSE),0)/4)*10,(IFERROR(VLOOKUP(L25,マスター!$A$2:$B$6,2,FALSE),0)/4)*5,(IFERROR(VLOOKUP(M25,マスター!$A$2:$B$6,2,FALSE),0)/4)*5,(IFERROR(VLOOKUP(N25,マスター!$A$2:$B$6,2,FALSE),0)/4)*5),1)</f>
        <v>0</v>
      </c>
      <c r="Q25" s="12"/>
      <c r="R25" s="12" t="str">
        <f t="shared" si="0"/>
        <v/>
      </c>
      <c r="S25" s="12" t="str">
        <f t="shared" si="1"/>
        <v/>
      </c>
      <c r="T25" s="13"/>
    </row>
    <row r="26" spans="2:20" ht="18" customHeight="1" x14ac:dyDescent="0.2">
      <c r="B26" s="14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>
        <f>SUM(IFERROR(VLOOKUP(G26,マスター!$A$2:$B$6,2,FALSE),0),IFERROR(VLOOKUP(H26,マスター!$A$2:$B$6,2,FALSE),0),IFERROR(VLOOKUP(I26,マスター!$A$2:$B$6,2,FALSE),0),IFERROR(VLOOKUP(J26,マスター!$A$2:$B$6,2,FALSE),0),IFERROR(VLOOKUP(K26,マスター!$A$2:$B$6,2,FALSE),0),IFERROR(VLOOKUP(L26,マスター!$A$2:$B$6,2,FALSE),0),IFERROR(VLOOKUP(M26,マスター!$A$2:$B$6,2,FALSE),0),IFERROR(VLOOKUP(N26,マスター!$A$2:$B$6,2,FALSE),0))</f>
        <v>0</v>
      </c>
      <c r="P26" s="15">
        <f>ROUND(SUM((IFERROR(VLOOKUP(G26,マスター!$A$2:$B$6,2,FALSE),0)/4)*35,(IFERROR(VLOOKUP(H26,マスター!$A$2:$B$6,2,FALSE),0)/4)*15,(IFERROR(VLOOKUP(I26,マスター!$A$2:$B$6,2,FALSE),0)/4)*10,(IFERROR(VLOOKUP(J26,マスター!$A$2:$B$6,2,FALSE),0)/4)*15,(IFERROR(VLOOKUP(K26,マスター!$A$2:$B$6,2,FALSE),0)/4)*10,(IFERROR(VLOOKUP(L26,マスター!$A$2:$B$6,2,FALSE),0)/4)*5,(IFERROR(VLOOKUP(M26,マスター!$A$2:$B$6,2,FALSE),0)/4)*5,(IFERROR(VLOOKUP(N26,マスター!$A$2:$B$6,2,FALSE),0)/4)*5),1)</f>
        <v>0</v>
      </c>
      <c r="Q26" s="15"/>
      <c r="R26" s="15" t="str">
        <f t="shared" si="0"/>
        <v/>
      </c>
      <c r="S26" s="15" t="str">
        <f t="shared" si="1"/>
        <v/>
      </c>
      <c r="T26" s="16"/>
    </row>
    <row r="27" spans="2:20" ht="18" customHeight="1" x14ac:dyDescent="0.2">
      <c r="B27" s="11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>
        <f>SUM(IFERROR(VLOOKUP(G27,マスター!$A$2:$B$6,2,FALSE),0),IFERROR(VLOOKUP(H27,マスター!$A$2:$B$6,2,FALSE),0),IFERROR(VLOOKUP(I27,マスター!$A$2:$B$6,2,FALSE),0),IFERROR(VLOOKUP(J27,マスター!$A$2:$B$6,2,FALSE),0),IFERROR(VLOOKUP(K27,マスター!$A$2:$B$6,2,FALSE),0),IFERROR(VLOOKUP(L27,マスター!$A$2:$B$6,2,FALSE),0),IFERROR(VLOOKUP(M27,マスター!$A$2:$B$6,2,FALSE),0),IFERROR(VLOOKUP(N27,マスター!$A$2:$B$6,2,FALSE),0))</f>
        <v>0</v>
      </c>
      <c r="P27" s="12">
        <f>ROUND(SUM((IFERROR(VLOOKUP(G27,マスター!$A$2:$B$6,2,FALSE),0)/4)*35,(IFERROR(VLOOKUP(H27,マスター!$A$2:$B$6,2,FALSE),0)/4)*15,(IFERROR(VLOOKUP(I27,マスター!$A$2:$B$6,2,FALSE),0)/4)*10,(IFERROR(VLOOKUP(J27,マスター!$A$2:$B$6,2,FALSE),0)/4)*15,(IFERROR(VLOOKUP(K27,マスター!$A$2:$B$6,2,FALSE),0)/4)*10,(IFERROR(VLOOKUP(L27,マスター!$A$2:$B$6,2,FALSE),0)/4)*5,(IFERROR(VLOOKUP(M27,マスター!$A$2:$B$6,2,FALSE),0)/4)*5,(IFERROR(VLOOKUP(N27,マスター!$A$2:$B$6,2,FALSE),0)/4)*5),1)</f>
        <v>0</v>
      </c>
      <c r="Q27" s="12"/>
      <c r="R27" s="12" t="str">
        <f t="shared" si="0"/>
        <v/>
      </c>
      <c r="S27" s="12" t="str">
        <f t="shared" si="1"/>
        <v/>
      </c>
      <c r="T27" s="13"/>
    </row>
    <row r="28" spans="2:20" ht="18" customHeight="1" x14ac:dyDescent="0.2">
      <c r="B28" s="14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>
        <f>SUM(IFERROR(VLOOKUP(G28,マスター!$A$2:$B$6,2,FALSE),0),IFERROR(VLOOKUP(H28,マスター!$A$2:$B$6,2,FALSE),0),IFERROR(VLOOKUP(I28,マスター!$A$2:$B$6,2,FALSE),0),IFERROR(VLOOKUP(J28,マスター!$A$2:$B$6,2,FALSE),0),IFERROR(VLOOKUP(K28,マスター!$A$2:$B$6,2,FALSE),0),IFERROR(VLOOKUP(L28,マスター!$A$2:$B$6,2,FALSE),0),IFERROR(VLOOKUP(M28,マスター!$A$2:$B$6,2,FALSE),0),IFERROR(VLOOKUP(N28,マスター!$A$2:$B$6,2,FALSE),0))</f>
        <v>0</v>
      </c>
      <c r="P28" s="15">
        <f>ROUND(SUM((IFERROR(VLOOKUP(G28,マスター!$A$2:$B$6,2,FALSE),0)/4)*35,(IFERROR(VLOOKUP(H28,マスター!$A$2:$B$6,2,FALSE),0)/4)*15,(IFERROR(VLOOKUP(I28,マスター!$A$2:$B$6,2,FALSE),0)/4)*10,(IFERROR(VLOOKUP(J28,マスター!$A$2:$B$6,2,FALSE),0)/4)*15,(IFERROR(VLOOKUP(K28,マスター!$A$2:$B$6,2,FALSE),0)/4)*10,(IFERROR(VLOOKUP(L28,マスター!$A$2:$B$6,2,FALSE),0)/4)*5,(IFERROR(VLOOKUP(M28,マスター!$A$2:$B$6,2,FALSE),0)/4)*5,(IFERROR(VLOOKUP(N28,マスター!$A$2:$B$6,2,FALSE),0)/4)*5),1)</f>
        <v>0</v>
      </c>
      <c r="Q28" s="15"/>
      <c r="R28" s="15" t="str">
        <f t="shared" si="0"/>
        <v/>
      </c>
      <c r="S28" s="15" t="str">
        <f t="shared" si="1"/>
        <v/>
      </c>
      <c r="T28" s="16"/>
    </row>
    <row r="29" spans="2:20" ht="18" customHeight="1" x14ac:dyDescent="0.2">
      <c r="B29" s="11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>
        <f>SUM(IFERROR(VLOOKUP(G29,マスター!$A$2:$B$6,2,FALSE),0),IFERROR(VLOOKUP(H29,マスター!$A$2:$B$6,2,FALSE),0),IFERROR(VLOOKUP(I29,マスター!$A$2:$B$6,2,FALSE),0),IFERROR(VLOOKUP(J29,マスター!$A$2:$B$6,2,FALSE),0),IFERROR(VLOOKUP(K29,マスター!$A$2:$B$6,2,FALSE),0),IFERROR(VLOOKUP(L29,マスター!$A$2:$B$6,2,FALSE),0),IFERROR(VLOOKUP(M29,マスター!$A$2:$B$6,2,FALSE),0),IFERROR(VLOOKUP(N29,マスター!$A$2:$B$6,2,FALSE),0))</f>
        <v>0</v>
      </c>
      <c r="P29" s="12">
        <f>ROUND(SUM((IFERROR(VLOOKUP(G29,マスター!$A$2:$B$6,2,FALSE),0)/4)*35,(IFERROR(VLOOKUP(H29,マスター!$A$2:$B$6,2,FALSE),0)/4)*15,(IFERROR(VLOOKUP(I29,マスター!$A$2:$B$6,2,FALSE),0)/4)*10,(IFERROR(VLOOKUP(J29,マスター!$A$2:$B$6,2,FALSE),0)/4)*15,(IFERROR(VLOOKUP(K29,マスター!$A$2:$B$6,2,FALSE),0)/4)*10,(IFERROR(VLOOKUP(L29,マスター!$A$2:$B$6,2,FALSE),0)/4)*5,(IFERROR(VLOOKUP(M29,マスター!$A$2:$B$6,2,FALSE),0)/4)*5,(IFERROR(VLOOKUP(N29,マスター!$A$2:$B$6,2,FALSE),0)/4)*5),1)</f>
        <v>0</v>
      </c>
      <c r="Q29" s="12"/>
      <c r="R29" s="12" t="str">
        <f t="shared" si="0"/>
        <v/>
      </c>
      <c r="S29" s="12" t="str">
        <f t="shared" si="1"/>
        <v/>
      </c>
      <c r="T29" s="13"/>
    </row>
    <row r="30" spans="2:20" ht="18" customHeight="1" x14ac:dyDescent="0.2">
      <c r="B30" s="14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>
        <f>SUM(IFERROR(VLOOKUP(G30,マスター!$A$2:$B$6,2,FALSE),0),IFERROR(VLOOKUP(H30,マスター!$A$2:$B$6,2,FALSE),0),IFERROR(VLOOKUP(I30,マスター!$A$2:$B$6,2,FALSE),0),IFERROR(VLOOKUP(J30,マスター!$A$2:$B$6,2,FALSE),0),IFERROR(VLOOKUP(K30,マスター!$A$2:$B$6,2,FALSE),0),IFERROR(VLOOKUP(L30,マスター!$A$2:$B$6,2,FALSE),0),IFERROR(VLOOKUP(M30,マスター!$A$2:$B$6,2,FALSE),0),IFERROR(VLOOKUP(N30,マスター!$A$2:$B$6,2,FALSE),0))</f>
        <v>0</v>
      </c>
      <c r="P30" s="15">
        <f>ROUND(SUM((IFERROR(VLOOKUP(G30,マスター!$A$2:$B$6,2,FALSE),0)/4)*35,(IFERROR(VLOOKUP(H30,マスター!$A$2:$B$6,2,FALSE),0)/4)*15,(IFERROR(VLOOKUP(I30,マスター!$A$2:$B$6,2,FALSE),0)/4)*10,(IFERROR(VLOOKUP(J30,マスター!$A$2:$B$6,2,FALSE),0)/4)*15,(IFERROR(VLOOKUP(K30,マスター!$A$2:$B$6,2,FALSE),0)/4)*10,(IFERROR(VLOOKUP(L30,マスター!$A$2:$B$6,2,FALSE),0)/4)*5,(IFERROR(VLOOKUP(M30,マスター!$A$2:$B$6,2,FALSE),0)/4)*5,(IFERROR(VLOOKUP(N30,マスター!$A$2:$B$6,2,FALSE),0)/4)*5),1)</f>
        <v>0</v>
      </c>
      <c r="Q30" s="15"/>
      <c r="R30" s="15" t="str">
        <f t="shared" si="0"/>
        <v/>
      </c>
      <c r="S30" s="15" t="str">
        <f t="shared" si="1"/>
        <v/>
      </c>
      <c r="T30" s="16"/>
    </row>
  </sheetData>
  <mergeCells count="2">
    <mergeCell ref="B4:C4"/>
    <mergeCell ref="D4:E4"/>
  </mergeCells>
  <phoneticPr fontId="2"/>
  <conditionalFormatting sqref="G7:N14">
    <cfRule type="expression" dxfId="8" priority="6">
      <formula>G7="★"</formula>
    </cfRule>
    <cfRule type="expression" dxfId="7" priority="7">
      <formula>G7="○"</formula>
    </cfRule>
    <cfRule type="expression" dxfId="6" priority="8">
      <formula>G7="△"</formula>
    </cfRule>
    <cfRule type="expression" dxfId="5" priority="9">
      <formula>G7="×"</formula>
    </cfRule>
    <cfRule type="expression" dxfId="4" priority="10">
      <formula>G7="-"</formula>
    </cfRule>
  </conditionalFormatting>
  <conditionalFormatting sqref="G7:N30 Q7:Q30">
    <cfRule type="expression" dxfId="3" priority="4">
      <formula>G7=""</formula>
    </cfRule>
  </conditionalFormatting>
  <conditionalFormatting sqref="S7:S30">
    <cfRule type="expression" dxfId="2" priority="1">
      <formula>$S7="昇進候補"</formula>
    </cfRule>
    <cfRule type="expression" dxfId="1" priority="2">
      <formula>OR($S7="要改善",$S7="要育成")</formula>
    </cfRule>
    <cfRule type="expression" dxfId="0" priority="3">
      <formula>$S7="上位評価"</formula>
    </cfRule>
  </conditionalFormatting>
  <dataValidations count="2">
    <dataValidation type="list" allowBlank="1" sqref="G7:N14" xr:uid="{00000000-0002-0000-0000-000000000000}">
      <formula1>"★,○,△,×,-"</formula1>
    </dataValidation>
    <dataValidation type="whole" allowBlank="1" sqref="Q7:Q14" xr:uid="{00000000-0002-0000-0000-000001000000}">
      <formula1>0</formula1>
      <formula2>100</formula2>
    </dataValidation>
  </dataValidations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4"/>
  <sheetViews>
    <sheetView workbookViewId="0">
      <pane ySplit="1" topLeftCell="A2" activePane="bottomLeft" state="frozen"/>
      <selection pane="bottomLeft" activeCell="D21" sqref="D21"/>
    </sheetView>
  </sheetViews>
  <sheetFormatPr defaultRowHeight="13.2" x14ac:dyDescent="0.2"/>
  <cols>
    <col min="1" max="1" width="6" customWidth="1"/>
    <col min="2" max="2" width="8" customWidth="1"/>
    <col min="4" max="4" width="22" customWidth="1"/>
    <col min="5" max="6" width="10" customWidth="1"/>
    <col min="8" max="8" width="55" customWidth="1"/>
    <col min="10" max="10" width="12" customWidth="1"/>
    <col min="11" max="11" width="16" customWidth="1"/>
  </cols>
  <sheetData>
    <row r="1" spans="1:11" x14ac:dyDescent="0.2">
      <c r="A1" s="1" t="s">
        <v>53</v>
      </c>
      <c r="B1" s="1" t="s">
        <v>54</v>
      </c>
      <c r="C1" s="2"/>
      <c r="D1" s="1" t="s">
        <v>55</v>
      </c>
      <c r="E1" s="1" t="s">
        <v>56</v>
      </c>
      <c r="F1" s="1" t="s">
        <v>57</v>
      </c>
      <c r="G1" s="2"/>
      <c r="H1" s="1" t="s">
        <v>58</v>
      </c>
      <c r="J1" s="3" t="s">
        <v>3</v>
      </c>
      <c r="K1" s="3" t="s">
        <v>59</v>
      </c>
    </row>
    <row r="2" spans="1:11" x14ac:dyDescent="0.2">
      <c r="A2" s="2" t="s">
        <v>22</v>
      </c>
      <c r="B2" s="2">
        <v>4</v>
      </c>
      <c r="C2" s="2"/>
      <c r="D2" s="2" t="s">
        <v>8</v>
      </c>
      <c r="E2" s="2" t="s">
        <v>60</v>
      </c>
      <c r="F2" s="2">
        <v>35</v>
      </c>
      <c r="G2" s="2"/>
      <c r="H2" s="2" t="s">
        <v>61</v>
      </c>
      <c r="J2" t="s">
        <v>62</v>
      </c>
      <c r="K2">
        <v>1</v>
      </c>
    </row>
    <row r="3" spans="1:11" x14ac:dyDescent="0.2">
      <c r="A3" s="2" t="s">
        <v>21</v>
      </c>
      <c r="B3" s="2">
        <v>3</v>
      </c>
      <c r="C3" s="2"/>
      <c r="D3" s="2" t="s">
        <v>9</v>
      </c>
      <c r="E3" s="2" t="s">
        <v>60</v>
      </c>
      <c r="F3" s="2">
        <v>15</v>
      </c>
      <c r="G3" s="2"/>
      <c r="H3" s="2" t="s">
        <v>63</v>
      </c>
      <c r="J3" t="s">
        <v>64</v>
      </c>
      <c r="K3">
        <v>2</v>
      </c>
    </row>
    <row r="4" spans="1:11" x14ac:dyDescent="0.2">
      <c r="A4" s="2" t="s">
        <v>23</v>
      </c>
      <c r="B4" s="2">
        <v>2</v>
      </c>
      <c r="C4" s="2"/>
      <c r="D4" s="2" t="s">
        <v>10</v>
      </c>
      <c r="E4" s="2" t="s">
        <v>60</v>
      </c>
      <c r="F4" s="2">
        <v>10</v>
      </c>
      <c r="G4" s="2"/>
      <c r="H4" s="2"/>
      <c r="J4" t="s">
        <v>65</v>
      </c>
      <c r="K4">
        <v>3</v>
      </c>
    </row>
    <row r="5" spans="1:11" x14ac:dyDescent="0.2">
      <c r="A5" s="2" t="s">
        <v>66</v>
      </c>
      <c r="B5" s="2">
        <v>1</v>
      </c>
      <c r="C5" s="2"/>
      <c r="D5" s="2" t="s">
        <v>11</v>
      </c>
      <c r="E5" s="2" t="s">
        <v>67</v>
      </c>
      <c r="F5" s="2">
        <v>15</v>
      </c>
      <c r="G5" s="2"/>
      <c r="H5" s="2"/>
      <c r="J5" t="s">
        <v>33</v>
      </c>
      <c r="K5">
        <v>4</v>
      </c>
    </row>
    <row r="6" spans="1:11" x14ac:dyDescent="0.2">
      <c r="A6" s="2" t="s">
        <v>68</v>
      </c>
      <c r="B6" s="2">
        <v>0</v>
      </c>
      <c r="C6" s="2"/>
      <c r="D6" s="2" t="s">
        <v>12</v>
      </c>
      <c r="E6" s="2" t="s">
        <v>67</v>
      </c>
      <c r="F6" s="2">
        <v>10</v>
      </c>
      <c r="G6" s="2"/>
      <c r="H6" s="2"/>
      <c r="J6" t="s">
        <v>19</v>
      </c>
      <c r="K6">
        <v>5</v>
      </c>
    </row>
    <row r="7" spans="1:11" x14ac:dyDescent="0.2">
      <c r="A7" s="2"/>
      <c r="B7" s="2"/>
      <c r="C7" s="2"/>
      <c r="D7" s="2" t="s">
        <v>13</v>
      </c>
      <c r="E7" s="2" t="s">
        <v>67</v>
      </c>
      <c r="F7" s="2">
        <v>5</v>
      </c>
      <c r="G7" s="2"/>
      <c r="H7" s="2"/>
      <c r="J7" t="s">
        <v>69</v>
      </c>
      <c r="K7">
        <v>6</v>
      </c>
    </row>
    <row r="8" spans="1:11" x14ac:dyDescent="0.2">
      <c r="A8" s="2"/>
      <c r="B8" s="2"/>
      <c r="C8" s="2"/>
      <c r="D8" s="2" t="s">
        <v>14</v>
      </c>
      <c r="E8" s="2" t="s">
        <v>70</v>
      </c>
      <c r="F8" s="2">
        <v>5</v>
      </c>
      <c r="G8" s="2"/>
      <c r="H8" s="2"/>
      <c r="J8" t="s">
        <v>28</v>
      </c>
      <c r="K8">
        <v>7</v>
      </c>
    </row>
    <row r="9" spans="1:11" x14ac:dyDescent="0.2">
      <c r="A9" s="2"/>
      <c r="B9" s="2"/>
      <c r="C9" s="2"/>
      <c r="D9" s="2" t="s">
        <v>15</v>
      </c>
      <c r="E9" s="2" t="s">
        <v>70</v>
      </c>
      <c r="F9" s="2">
        <v>5</v>
      </c>
      <c r="G9" s="2"/>
      <c r="H9" s="2"/>
    </row>
    <row r="10" spans="1:11" x14ac:dyDescent="0.2">
      <c r="A10" s="2"/>
      <c r="B10" s="2"/>
      <c r="C10" s="2"/>
      <c r="D10" s="2"/>
      <c r="E10" s="2"/>
      <c r="F10" s="2"/>
      <c r="G10" s="2"/>
      <c r="H10" s="2"/>
    </row>
    <row r="11" spans="1:11" x14ac:dyDescent="0.2">
      <c r="A11" s="2"/>
      <c r="B11" s="2"/>
      <c r="C11" s="2"/>
      <c r="D11" s="2"/>
      <c r="E11" s="2"/>
      <c r="F11" s="2"/>
      <c r="G11" s="2"/>
      <c r="H11" s="2"/>
    </row>
    <row r="12" spans="1:11" x14ac:dyDescent="0.2">
      <c r="A12" s="2"/>
      <c r="B12" s="2"/>
      <c r="C12" s="2"/>
      <c r="D12" s="2"/>
      <c r="E12" s="2"/>
      <c r="F12" s="2"/>
      <c r="G12" s="2"/>
      <c r="H12" s="2"/>
    </row>
    <row r="13" spans="1:11" x14ac:dyDescent="0.2">
      <c r="A13" s="2"/>
      <c r="B13" s="2"/>
      <c r="C13" s="2"/>
      <c r="D13" s="2"/>
      <c r="E13" s="2"/>
      <c r="F13" s="2"/>
      <c r="G13" s="2"/>
      <c r="H13" s="2"/>
    </row>
    <row r="14" spans="1:11" x14ac:dyDescent="0.2">
      <c r="A14" s="2"/>
      <c r="B14" s="2"/>
      <c r="C14" s="2"/>
      <c r="D14" s="2"/>
      <c r="E14" s="2"/>
      <c r="F14" s="2"/>
      <c r="G14" s="2"/>
      <c r="H14" s="2"/>
    </row>
  </sheetData>
  <phoneticPr fontId="2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星取表（入力）</vt:lpstr>
      <vt:lpstr>マスター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2026-02-12T10:59:17Z</dcterms:created>
  <dcterms:modified xsi:type="dcterms:W3CDTF">2026-02-12T11:31:43Z</dcterms:modified>
</cp:coreProperties>
</file>